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 D C\3 GOD PLANOVI - MK\PLAN 2026-2028\"/>
    </mc:Choice>
  </mc:AlternateContent>
  <xr:revisionPtr revIDLastSave="0" documentId="13_ncr:1_{DE3E6B53-B8C8-4389-8884-2AAD91CF1AD5}" xr6:coauthVersionLast="47" xr6:coauthVersionMax="47" xr10:uidLastSave="{00000000-0000-0000-0000-000000000000}"/>
  <bookViews>
    <workbookView xWindow="-120" yWindow="-120" windowWidth="29040" windowHeight="15840" xr2:uid="{76A5FF2C-8505-4325-B73E-4537DF552A91}"/>
  </bookViews>
  <sheets>
    <sheet name="2026-2028" sheetId="1" r:id="rId1"/>
    <sheet name="2026" sheetId="2" r:id="rId2"/>
    <sheet name="2027" sheetId="3" r:id="rId3"/>
    <sheet name="2028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5" i="1" l="1"/>
  <c r="H95" i="1"/>
  <c r="G90" i="1"/>
  <c r="H90" i="1"/>
  <c r="G76" i="1"/>
  <c r="G75" i="1" s="1"/>
  <c r="H76" i="1"/>
  <c r="H75" i="1" s="1"/>
  <c r="G39" i="1"/>
  <c r="G38" i="1" s="1"/>
  <c r="H39" i="1"/>
  <c r="H38" i="1" s="1"/>
  <c r="F95" i="1"/>
  <c r="F90" i="1"/>
  <c r="F76" i="1"/>
  <c r="F75" i="1" s="1"/>
  <c r="F39" i="1"/>
  <c r="F38" i="1" s="1"/>
  <c r="E35" i="1"/>
  <c r="G24" i="1"/>
  <c r="H24" i="1"/>
  <c r="F24" i="1"/>
  <c r="I243" i="4"/>
  <c r="G243" i="4"/>
  <c r="L238" i="4"/>
  <c r="K236" i="4"/>
  <c r="L236" i="4" s="1"/>
  <c r="J236" i="4"/>
  <c r="M236" i="4" s="1"/>
  <c r="H236" i="4"/>
  <c r="L234" i="4"/>
  <c r="L233" i="4"/>
  <c r="L232" i="4"/>
  <c r="L231" i="4"/>
  <c r="L230" i="4"/>
  <c r="L229" i="4"/>
  <c r="L228" i="4"/>
  <c r="L227" i="4"/>
  <c r="K225" i="4"/>
  <c r="K223" i="4" s="1"/>
  <c r="L223" i="4" s="1"/>
  <c r="H225" i="4"/>
  <c r="J225" i="4" s="1"/>
  <c r="M225" i="4" s="1"/>
  <c r="H223" i="4"/>
  <c r="J223" i="4" s="1"/>
  <c r="L220" i="4"/>
  <c r="K218" i="4"/>
  <c r="L218" i="4" s="1"/>
  <c r="J218" i="4"/>
  <c r="M218" i="4" s="1"/>
  <c r="H218" i="4"/>
  <c r="L216" i="4"/>
  <c r="L215" i="4"/>
  <c r="L214" i="4"/>
  <c r="L213" i="4"/>
  <c r="L212" i="4"/>
  <c r="L211" i="4"/>
  <c r="L210" i="4"/>
  <c r="L209" i="4"/>
  <c r="K207" i="4"/>
  <c r="K205" i="4" s="1"/>
  <c r="L205" i="4" s="1"/>
  <c r="H207" i="4"/>
  <c r="J207" i="4" s="1"/>
  <c r="M207" i="4" s="1"/>
  <c r="H205" i="4"/>
  <c r="J205" i="4" s="1"/>
  <c r="M205" i="4" s="1"/>
  <c r="L202" i="4"/>
  <c r="L201" i="4"/>
  <c r="L200" i="4"/>
  <c r="L199" i="4"/>
  <c r="L198" i="4"/>
  <c r="L197" i="4"/>
  <c r="L196" i="4"/>
  <c r="L195" i="4"/>
  <c r="L194" i="4"/>
  <c r="L193" i="4"/>
  <c r="L192" i="4"/>
  <c r="L191" i="4"/>
  <c r="L190" i="4"/>
  <c r="L189" i="4"/>
  <c r="K187" i="4"/>
  <c r="K243" i="4" s="1"/>
  <c r="H187" i="4"/>
  <c r="J187" i="4" s="1"/>
  <c r="M187" i="4" s="1"/>
  <c r="L185" i="4"/>
  <c r="L184" i="4"/>
  <c r="L183" i="4"/>
  <c r="L182" i="4"/>
  <c r="L181" i="4"/>
  <c r="L180" i="4"/>
  <c r="L179" i="4"/>
  <c r="L178" i="4"/>
  <c r="L177" i="4"/>
  <c r="L176" i="4"/>
  <c r="L175" i="4"/>
  <c r="L174" i="4"/>
  <c r="L173" i="4"/>
  <c r="L172" i="4"/>
  <c r="L171" i="4"/>
  <c r="L170" i="4"/>
  <c r="L169" i="4"/>
  <c r="L168" i="4"/>
  <c r="L167" i="4"/>
  <c r="L166" i="4"/>
  <c r="L165" i="4"/>
  <c r="L164" i="4"/>
  <c r="L163" i="4"/>
  <c r="L162" i="4"/>
  <c r="L161" i="4"/>
  <c r="L160" i="4"/>
  <c r="L159" i="4"/>
  <c r="L158" i="4"/>
  <c r="L157" i="4"/>
  <c r="L156" i="4"/>
  <c r="L155" i="4"/>
  <c r="L154" i="4"/>
  <c r="L153" i="4"/>
  <c r="L152" i="4"/>
  <c r="L151" i="4"/>
  <c r="L150" i="4"/>
  <c r="L149" i="4"/>
  <c r="K147" i="4"/>
  <c r="H147" i="4"/>
  <c r="L147" i="4" s="1"/>
  <c r="F141" i="4"/>
  <c r="F126" i="4"/>
  <c r="F119" i="4"/>
  <c r="F117" i="4"/>
  <c r="F111" i="4"/>
  <c r="F109" i="4"/>
  <c r="F134" i="4" s="1"/>
  <c r="F137" i="4" s="1"/>
  <c r="F103" i="4"/>
  <c r="F101" i="4"/>
  <c r="F99" i="4" s="1"/>
  <c r="E97" i="4"/>
  <c r="F78" i="4"/>
  <c r="F69" i="4" s="1"/>
  <c r="F71" i="4"/>
  <c r="F53" i="4"/>
  <c r="F51" i="4"/>
  <c r="F90" i="4" s="1"/>
  <c r="F12" i="4"/>
  <c r="F10" i="4"/>
  <c r="E6" i="4"/>
  <c r="I243" i="3"/>
  <c r="G243" i="3"/>
  <c r="L238" i="3"/>
  <c r="K236" i="3"/>
  <c r="J236" i="3"/>
  <c r="M236" i="3" s="1"/>
  <c r="H236" i="3"/>
  <c r="L236" i="3" s="1"/>
  <c r="L234" i="3"/>
  <c r="L233" i="3"/>
  <c r="L232" i="3"/>
  <c r="L231" i="3"/>
  <c r="L230" i="3"/>
  <c r="L229" i="3"/>
  <c r="L228" i="3"/>
  <c r="L227" i="3"/>
  <c r="K225" i="3"/>
  <c r="K223" i="3" s="1"/>
  <c r="L223" i="3" s="1"/>
  <c r="H225" i="3"/>
  <c r="J225" i="3" s="1"/>
  <c r="M225" i="3" s="1"/>
  <c r="H223" i="3"/>
  <c r="J223" i="3" s="1"/>
  <c r="L220" i="3"/>
  <c r="K218" i="3"/>
  <c r="J218" i="3"/>
  <c r="M218" i="3" s="1"/>
  <c r="H218" i="3"/>
  <c r="L218" i="3" s="1"/>
  <c r="L216" i="3"/>
  <c r="L215" i="3"/>
  <c r="L214" i="3"/>
  <c r="L213" i="3"/>
  <c r="L212" i="3"/>
  <c r="L211" i="3"/>
  <c r="L210" i="3"/>
  <c r="L209" i="3"/>
  <c r="K207" i="3"/>
  <c r="K205" i="3" s="1"/>
  <c r="L205" i="3" s="1"/>
  <c r="J207" i="3"/>
  <c r="M207" i="3" s="1"/>
  <c r="H207" i="3"/>
  <c r="H205" i="3"/>
  <c r="J205" i="3" s="1"/>
  <c r="L202" i="3"/>
  <c r="L201" i="3"/>
  <c r="L200" i="3"/>
  <c r="L199" i="3"/>
  <c r="L198" i="3"/>
  <c r="L197" i="3"/>
  <c r="L196" i="3"/>
  <c r="L195" i="3"/>
  <c r="L194" i="3"/>
  <c r="L193" i="3"/>
  <c r="L192" i="3"/>
  <c r="L191" i="3"/>
  <c r="L190" i="3"/>
  <c r="L189" i="3"/>
  <c r="K187" i="3"/>
  <c r="K243" i="3" s="1"/>
  <c r="J187" i="3"/>
  <c r="M187" i="3" s="1"/>
  <c r="H187" i="3"/>
  <c r="H243" i="3" s="1"/>
  <c r="L185" i="3"/>
  <c r="L184" i="3"/>
  <c r="L183" i="3"/>
  <c r="L182" i="3"/>
  <c r="L181" i="3"/>
  <c r="L180" i="3"/>
  <c r="L179" i="3"/>
  <c r="L178" i="3"/>
  <c r="L177" i="3"/>
  <c r="L176" i="3"/>
  <c r="L175" i="3"/>
  <c r="L174" i="3"/>
  <c r="L173" i="3"/>
  <c r="L172" i="3"/>
  <c r="L171" i="3"/>
  <c r="L170" i="3"/>
  <c r="L169" i="3"/>
  <c r="L168" i="3"/>
  <c r="L167" i="3"/>
  <c r="L166" i="3"/>
  <c r="L165" i="3"/>
  <c r="L164" i="3"/>
  <c r="L163" i="3"/>
  <c r="L162" i="3"/>
  <c r="L161" i="3"/>
  <c r="L160" i="3"/>
  <c r="L159" i="3"/>
  <c r="L158" i="3"/>
  <c r="L157" i="3"/>
  <c r="L156" i="3"/>
  <c r="L155" i="3"/>
  <c r="L154" i="3"/>
  <c r="L153" i="3"/>
  <c r="L152" i="3"/>
  <c r="L151" i="3"/>
  <c r="L150" i="3"/>
  <c r="L149" i="3"/>
  <c r="K147" i="3"/>
  <c r="H147" i="3"/>
  <c r="L147" i="3" s="1"/>
  <c r="F141" i="3"/>
  <c r="F126" i="3"/>
  <c r="F119" i="3"/>
  <c r="F117" i="3"/>
  <c r="F111" i="3"/>
  <c r="F109" i="3" s="1"/>
  <c r="F134" i="3" s="1"/>
  <c r="F137" i="3" s="1"/>
  <c r="F103" i="3"/>
  <c r="F101" i="3"/>
  <c r="F99" i="3" s="1"/>
  <c r="E97" i="3"/>
  <c r="F78" i="3"/>
  <c r="F71" i="3"/>
  <c r="F69" i="3" s="1"/>
  <c r="F53" i="3"/>
  <c r="F51" i="3"/>
  <c r="F12" i="3"/>
  <c r="F10" i="3" s="1"/>
  <c r="E6" i="3"/>
  <c r="I243" i="2"/>
  <c r="G243" i="2"/>
  <c r="L238" i="2"/>
  <c r="K236" i="2"/>
  <c r="L236" i="2" s="1"/>
  <c r="J236" i="2"/>
  <c r="M236" i="2" s="1"/>
  <c r="H236" i="2"/>
  <c r="L234" i="2"/>
  <c r="L233" i="2"/>
  <c r="L232" i="2"/>
  <c r="L231" i="2"/>
  <c r="L230" i="2"/>
  <c r="L229" i="2"/>
  <c r="L228" i="2"/>
  <c r="L227" i="2"/>
  <c r="K225" i="2"/>
  <c r="K223" i="2" s="1"/>
  <c r="L223" i="2" s="1"/>
  <c r="H225" i="2"/>
  <c r="J225" i="2" s="1"/>
  <c r="M225" i="2" s="1"/>
  <c r="H223" i="2"/>
  <c r="J223" i="2" s="1"/>
  <c r="L220" i="2"/>
  <c r="K218" i="2"/>
  <c r="L218" i="2" s="1"/>
  <c r="J218" i="2"/>
  <c r="M218" i="2" s="1"/>
  <c r="H218" i="2"/>
  <c r="L216" i="2"/>
  <c r="L215" i="2"/>
  <c r="L214" i="2"/>
  <c r="L213" i="2"/>
  <c r="L212" i="2"/>
  <c r="L211" i="2"/>
  <c r="L210" i="2"/>
  <c r="L209" i="2"/>
  <c r="K207" i="2"/>
  <c r="K205" i="2" s="1"/>
  <c r="L205" i="2" s="1"/>
  <c r="H207" i="2"/>
  <c r="J207" i="2" s="1"/>
  <c r="M207" i="2" s="1"/>
  <c r="H205" i="2"/>
  <c r="J205" i="2" s="1"/>
  <c r="M205" i="2" s="1"/>
  <c r="L202" i="2"/>
  <c r="L201" i="2"/>
  <c r="L200" i="2"/>
  <c r="L199" i="2"/>
  <c r="L198" i="2"/>
  <c r="L197" i="2"/>
  <c r="L196" i="2"/>
  <c r="L195" i="2"/>
  <c r="L194" i="2"/>
  <c r="L193" i="2"/>
  <c r="L192" i="2"/>
  <c r="L191" i="2"/>
  <c r="L190" i="2"/>
  <c r="L189" i="2"/>
  <c r="K187" i="2"/>
  <c r="K243" i="2" s="1"/>
  <c r="H187" i="2"/>
  <c r="J187" i="2" s="1"/>
  <c r="M187" i="2" s="1"/>
  <c r="L185" i="2"/>
  <c r="L184" i="2"/>
  <c r="L183" i="2"/>
  <c r="L182" i="2"/>
  <c r="L181" i="2"/>
  <c r="L180" i="2"/>
  <c r="L179" i="2"/>
  <c r="L178" i="2"/>
  <c r="L177" i="2"/>
  <c r="L176" i="2"/>
  <c r="L175" i="2"/>
  <c r="L174" i="2"/>
  <c r="L173" i="2"/>
  <c r="L172" i="2"/>
  <c r="L171" i="2"/>
  <c r="L170" i="2"/>
  <c r="L169" i="2"/>
  <c r="L168" i="2"/>
  <c r="L167" i="2"/>
  <c r="L166" i="2"/>
  <c r="L165" i="2"/>
  <c r="L164" i="2"/>
  <c r="L163" i="2"/>
  <c r="L162" i="2"/>
  <c r="L161" i="2"/>
  <c r="L160" i="2"/>
  <c r="L159" i="2"/>
  <c r="L158" i="2"/>
  <c r="L157" i="2"/>
  <c r="L156" i="2"/>
  <c r="L155" i="2"/>
  <c r="L154" i="2"/>
  <c r="L153" i="2"/>
  <c r="L152" i="2"/>
  <c r="L151" i="2"/>
  <c r="L150" i="2"/>
  <c r="L149" i="2"/>
  <c r="K147" i="2"/>
  <c r="H147" i="2"/>
  <c r="L147" i="2" s="1"/>
  <c r="F141" i="2"/>
  <c r="F126" i="2"/>
  <c r="F119" i="2"/>
  <c r="F117" i="2"/>
  <c r="F111" i="2"/>
  <c r="F109" i="2"/>
  <c r="F134" i="2" s="1"/>
  <c r="F137" i="2" s="1"/>
  <c r="F103" i="2"/>
  <c r="F101" i="2"/>
  <c r="F99" i="2" s="1"/>
  <c r="E97" i="2"/>
  <c r="F78" i="2"/>
  <c r="F69" i="2" s="1"/>
  <c r="F71" i="2"/>
  <c r="F53" i="2"/>
  <c r="F51" i="2"/>
  <c r="F90" i="2" s="1"/>
  <c r="F12" i="2"/>
  <c r="F10" i="2"/>
  <c r="E6" i="2"/>
  <c r="H18" i="1"/>
  <c r="G18" i="1"/>
  <c r="F18" i="1"/>
  <c r="H14" i="1"/>
  <c r="H13" i="1" s="1"/>
  <c r="G14" i="1"/>
  <c r="G13" i="1" s="1"/>
  <c r="F14" i="1"/>
  <c r="F13" i="1" s="1"/>
  <c r="H10" i="1"/>
  <c r="H9" i="1" s="1"/>
  <c r="G10" i="1"/>
  <c r="G9" i="1" s="1"/>
  <c r="F10" i="1"/>
  <c r="F9" i="1" s="1"/>
  <c r="E6" i="1"/>
  <c r="H89" i="1" l="1"/>
  <c r="H102" i="1"/>
  <c r="G89" i="1"/>
  <c r="G102" i="1" s="1"/>
  <c r="H37" i="1"/>
  <c r="F89" i="1"/>
  <c r="F37" i="1" s="1"/>
  <c r="F102" i="1"/>
  <c r="F17" i="1"/>
  <c r="F27" i="1" s="1"/>
  <c r="F30" i="1" s="1"/>
  <c r="H17" i="1"/>
  <c r="H8" i="1" s="1"/>
  <c r="G17" i="1"/>
  <c r="G27" i="1" s="1"/>
  <c r="G30" i="1" s="1"/>
  <c r="M223" i="4"/>
  <c r="K145" i="4"/>
  <c r="K143" i="4" s="1"/>
  <c r="J147" i="4"/>
  <c r="M147" i="4" s="1"/>
  <c r="L187" i="4"/>
  <c r="L207" i="4"/>
  <c r="L225" i="4"/>
  <c r="H243" i="4"/>
  <c r="F8" i="4"/>
  <c r="H145" i="4"/>
  <c r="F8" i="3"/>
  <c r="L243" i="3"/>
  <c r="J243" i="3"/>
  <c r="M243" i="3" s="1"/>
  <c r="F90" i="3"/>
  <c r="M205" i="3"/>
  <c r="M223" i="3"/>
  <c r="K145" i="3"/>
  <c r="K143" i="3" s="1"/>
  <c r="J147" i="3"/>
  <c r="M147" i="3" s="1"/>
  <c r="L187" i="3"/>
  <c r="L207" i="3"/>
  <c r="L225" i="3"/>
  <c r="H145" i="3"/>
  <c r="M223" i="2"/>
  <c r="F8" i="2"/>
  <c r="K145" i="2"/>
  <c r="K143" i="2" s="1"/>
  <c r="J147" i="2"/>
  <c r="M147" i="2" s="1"/>
  <c r="L187" i="2"/>
  <c r="L207" i="2"/>
  <c r="L225" i="2"/>
  <c r="H243" i="2"/>
  <c r="H145" i="2"/>
  <c r="G37" i="1" l="1"/>
  <c r="H27" i="1"/>
  <c r="H30" i="1" s="1"/>
  <c r="F8" i="1"/>
  <c r="G8" i="1"/>
  <c r="L243" i="4"/>
  <c r="J243" i="4"/>
  <c r="M243" i="4" s="1"/>
  <c r="L145" i="4"/>
  <c r="H143" i="4"/>
  <c r="J145" i="4"/>
  <c r="M145" i="4" s="1"/>
  <c r="L145" i="3"/>
  <c r="H143" i="3"/>
  <c r="J145" i="3"/>
  <c r="M145" i="3" s="1"/>
  <c r="L243" i="2"/>
  <c r="J243" i="2"/>
  <c r="M243" i="2" s="1"/>
  <c r="L145" i="2"/>
  <c r="H143" i="2"/>
  <c r="J145" i="2"/>
  <c r="M145" i="2" s="1"/>
  <c r="J143" i="4" l="1"/>
  <c r="M143" i="4" s="1"/>
  <c r="L143" i="4"/>
  <c r="J143" i="3"/>
  <c r="M143" i="3" s="1"/>
  <c r="L143" i="3"/>
  <c r="J143" i="2"/>
  <c r="M143" i="2" s="1"/>
  <c r="L143" i="2"/>
</calcChain>
</file>

<file path=xl/sharedStrings.xml><?xml version="1.0" encoding="utf-8"?>
<sst xmlns="http://schemas.openxmlformats.org/spreadsheetml/2006/main" count="1251" uniqueCount="146">
  <si>
    <t>PLAN FINANCIJSKIH PRIHODA ZA RAZDOBLJE OD 2026. GODINE DO 2028. GODINE</t>
  </si>
  <si>
    <t>Ustanova</t>
  </si>
  <si>
    <t>Aktivnost(int.šifra)</t>
  </si>
  <si>
    <t>Izvori</t>
  </si>
  <si>
    <t>Konto 4. razina</t>
  </si>
  <si>
    <t>Plan 2026.</t>
  </si>
  <si>
    <t>Plan 2027.</t>
  </si>
  <si>
    <t>Plan 2028.</t>
  </si>
  <si>
    <t>11</t>
  </si>
  <si>
    <t>Iz proračuna</t>
  </si>
  <si>
    <t>6711</t>
  </si>
  <si>
    <t>Prihodi iz nadležnog proračuna za financiranje rashoda poslovanja</t>
  </si>
  <si>
    <t>Prihodi iz nadležnog proračuna za fin. rashoda za nabavu nefinac. imovine</t>
  </si>
  <si>
    <t>31</t>
  </si>
  <si>
    <t>Vlastiti prihodi</t>
  </si>
  <si>
    <t>6413</t>
  </si>
  <si>
    <t>Kamate na oročena sredstva i depozite po viđenju</t>
  </si>
  <si>
    <t>6415</t>
  </si>
  <si>
    <t>Prihodi od pozitivnih tečajnih razlika i razlika zbog primjene valutne klauzule</t>
  </si>
  <si>
    <t>6614</t>
  </si>
  <si>
    <t>Prihodi od prodaje proizvoda i robe</t>
  </si>
  <si>
    <t>6615</t>
  </si>
  <si>
    <t>Prihodi od pruženih usluga</t>
  </si>
  <si>
    <t>6831</t>
  </si>
  <si>
    <t>Ostali prihodi</t>
  </si>
  <si>
    <t>52</t>
  </si>
  <si>
    <t>Pomoći grad. i župan</t>
  </si>
  <si>
    <t>6361</t>
  </si>
  <si>
    <t>Tekuće pomoći proračunskim korisnicima iz proračuna koji im nije nadležan</t>
  </si>
  <si>
    <t>SVEUKUPNO:</t>
  </si>
  <si>
    <t>DONOS (PLAN):</t>
  </si>
  <si>
    <t>ODNOS (PLAN):</t>
  </si>
  <si>
    <t>RASPOLOŽIVI PLAN:</t>
  </si>
  <si>
    <t>MINISTARSTVO KULTURE I MEDIJA</t>
  </si>
  <si>
    <t>PLAN RASHODA 2026</t>
  </si>
  <si>
    <t>Verzija plana: R26 PLAN RASHODA 2026.  Plan prihoda: P26 PLAN PRIHODA 2026.  Datum: do 17.10.2025.  Od mjeseca: 1.  Bez zaključnih stanja.  Godina: 2025. I-190</t>
  </si>
  <si>
    <t>Plan</t>
  </si>
  <si>
    <t>020</t>
  </si>
  <si>
    <t>Muzejski dokumentacijski centar</t>
  </si>
  <si>
    <t>A78000020</t>
  </si>
  <si>
    <t>ADMIN. I UPRAV. Muzejski dokumentacijski centar</t>
  </si>
  <si>
    <t>3111</t>
  </si>
  <si>
    <t>Plaće za redovan rad</t>
  </si>
  <si>
    <t>3113</t>
  </si>
  <si>
    <t>Plaće za prekovremeni rad</t>
  </si>
  <si>
    <t>3121</t>
  </si>
  <si>
    <t>Ostali rashodi za zaposlene</t>
  </si>
  <si>
    <t>3132</t>
  </si>
  <si>
    <t>Doprinosi za obvezno zdravstveno osiguranje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</si>
  <si>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</si>
  <si>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</si>
  <si>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</si>
  <si>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</si>
  <si>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</si>
  <si>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</si>
  <si>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</si>
  <si>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</si>
  <si>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</si>
  <si>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</si>
  <si>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</si>
  <si>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</si>
  <si>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</si>
  <si>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</si>
  <si>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</si>
  <si>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Materijal i dijelovi za tekuće i investicijsko održavanje</t>
  </si>
  <si>
    <t>3225</t>
  </si>
  <si>
    <t>Sitni inventar i autogume</t>
  </si>
  <si>
    <t>3227</t>
  </si>
  <si>
    <t>Službena, radna i zaštitna odjeća i obuća</t>
  </si>
  <si>
    <t>3231</t>
  </si>
  <si>
    <t>Usluge telefona, interneta,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</si>
  <si>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</si>
  <si>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</si>
  <si>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</si>
  <si>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</si>
  <si>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</si>
  <si>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</si>
  <si>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</si>
  <si>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</si>
  <si>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</si>
  <si>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</si>
  <si>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</si>
  <si>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</si>
  <si>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</si>
  <si>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</si>
  <si>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</si>
  <si>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</si>
  <si>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3241</t>
  </si>
  <si>
    <t>Naknade troškova osobama izvan radnog odnosa</t>
  </si>
  <si>
    <t>3292</t>
  </si>
  <si>
    <t>Premije osiguranja</t>
  </si>
  <si>
    <t>3294</t>
  </si>
  <si>
    <t>Članarine i norme</t>
  </si>
  <si>
    <t>3295</t>
  </si>
  <si>
    <t>Pristojbe i naknade</t>
  </si>
  <si>
    <t>3296</t>
  </si>
  <si>
    <t>Troškovi sudskih postupaka</t>
  </si>
  <si>
    <t>3299</t>
  </si>
  <si>
    <t>Ostali nespomenuti rashodi poslovanja</t>
  </si>
  <si>
    <t>3431</t>
  </si>
  <si>
    <t>Bankarske usluge i usluge platnog prometa</t>
  </si>
  <si>
    <t>3433</t>
  </si>
  <si>
    <t>Zatezne kamate</t>
  </si>
  <si>
    <t>3434</t>
  </si>
  <si>
    <t>Ostali nespomenuti financijski rashodi</t>
  </si>
  <si>
    <t>3721</t>
  </si>
  <si>
    <t>Naknade građanima i kućanstvima u novcu</t>
  </si>
  <si>
    <t>4221</t>
  </si>
  <si>
    <t>Uredska oprema i namještaj</t>
  </si>
  <si>
    <t>4262</t>
  </si>
  <si>
    <t>Ulaganja u računalne programe</t>
  </si>
  <si>
    <t>A78000120</t>
  </si>
  <si>
    <t>MUZEJI PROG.DJ. Muzejski dokumentacijski centar</t>
  </si>
  <si>
    <t>4241</t>
  </si>
  <si>
    <t>Knjige</t>
  </si>
  <si>
    <t>A78000220</t>
  </si>
  <si>
    <t>ADMIN. I UPRAVLJANE OSTALI IZVORI MDC</t>
  </si>
  <si>
    <t>suma</t>
  </si>
  <si>
    <t>PLAN PRIHODA</t>
  </si>
  <si>
    <t>6712</t>
  </si>
  <si>
    <t>6341</t>
  </si>
  <si>
    <t>Tekuće pomoći od izvanproračunskih korisnika</t>
  </si>
  <si>
    <t>s</t>
  </si>
  <si>
    <t xml:space="preserve">PLAN TROŠKOVA I PRIHODA </t>
  </si>
  <si>
    <t>Donos (planirano)</t>
  </si>
  <si>
    <t>Plan prihoda</t>
  </si>
  <si>
    <t>Odnos (planirano)</t>
  </si>
  <si>
    <t>Raspoloživi plan prihoda</t>
  </si>
  <si>
    <t>Plan troškova</t>
  </si>
  <si>
    <t>Plan prihoda - plan troškova</t>
  </si>
  <si>
    <t>Greška ako zbroj na izvoru nije 0 (raspoloživi plan - plan rashoda)</t>
  </si>
  <si>
    <t>9 (6 + 7 - 8)</t>
  </si>
  <si>
    <t>11 (7-10)</t>
  </si>
  <si>
    <t>12 (9 - 10)</t>
  </si>
  <si>
    <t>PLAN RASHODA 2027</t>
  </si>
  <si>
    <t>Verzija plana: R27 PLAN RASHODA 2027.  Plan prihoda: P27 PLAN PRIHODA 2027.  Datum: do 16.10.2025.  Od mjeseca: 1.  Bez zaključnih stanja.  Godina: 2025. I-190</t>
  </si>
  <si>
    <t>PLAN RASHODA 2028</t>
  </si>
  <si>
    <t>Verzija plana: R28 PLAN RASHODA 2028.  Plan prihoda: P28 PLAN PRIHODA 2028.  Datum: do 16.10.2025.  Od mjeseca: 1.  Bez zaključnih stanja.  Godina: 2025. I-190</t>
  </si>
  <si>
    <t>MUZEJSKI DOK.CENTAR</t>
  </si>
  <si>
    <t>ADMIN. I UPRAV.Muz.dok.centar</t>
  </si>
  <si>
    <t>MUZEJI PROG.DJ. Muz.dok.centar</t>
  </si>
  <si>
    <t>Tekuće pomoći proračunskim korisnicima od izvanproračunskih korisnika</t>
  </si>
  <si>
    <t>PLAN PRIHODA  2026 -2028</t>
  </si>
  <si>
    <t>PLAN RASHODA 2026-2028</t>
  </si>
  <si>
    <t>PLAN FINANCIJSKIH RASHODA ZA RAZDOBLJE OD 2026. GODINE DO 2028. GODINE</t>
  </si>
  <si>
    <t>MUZEJSKI DOKUMENTACIJSKI CENTAR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</si>
</sst>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9"/>
      <name val="Arial"/>
      <family val="2"/>
      <charset val="238"/>
    </font>
    <font>
      <b/>
      <sz val="1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8B2A6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/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3" borderId="5" xfId="0" applyFont="1" applyFill="1" applyBorder="1"/>
    <xf numFmtId="0" fontId="7" fillId="3" borderId="6" xfId="0" applyFont="1" applyFill="1" applyBorder="1"/>
    <xf numFmtId="0" fontId="8" fillId="3" borderId="0" xfId="0" applyFont="1" applyFill="1"/>
    <xf numFmtId="164" fontId="7" fillId="3" borderId="0" xfId="0" applyNumberFormat="1" applyFont="1" applyFill="1" applyAlignment="1">
      <alignment horizontal="right"/>
    </xf>
    <xf numFmtId="0" fontId="0" fillId="0" borderId="5" xfId="0" applyBorder="1"/>
    <xf numFmtId="0" fontId="3" fillId="4" borderId="0" xfId="0" applyFont="1" applyFill="1"/>
    <xf numFmtId="0" fontId="1" fillId="4" borderId="0" xfId="0" applyFont="1" applyFill="1"/>
    <xf numFmtId="164" fontId="3" fillId="4" borderId="0" xfId="0" applyNumberFormat="1" applyFont="1" applyFill="1" applyAlignment="1">
      <alignment horizontal="right"/>
    </xf>
    <xf numFmtId="0" fontId="1" fillId="0" borderId="5" xfId="0" applyFont="1" applyBorder="1"/>
    <xf numFmtId="0" fontId="4" fillId="0" borderId="0" xfId="0" applyFont="1"/>
    <xf numFmtId="164" fontId="4" fillId="0" borderId="0" xfId="0" applyNumberFormat="1" applyFont="1"/>
    <xf numFmtId="0" fontId="9" fillId="0" borderId="0" xfId="0" applyFont="1"/>
    <xf numFmtId="0" fontId="10" fillId="0" borderId="0" xfId="0" applyFont="1"/>
    <xf numFmtId="164" fontId="10" fillId="0" borderId="0" xfId="0" applyNumberFormat="1" applyFont="1" applyAlignment="1">
      <alignment horizontal="right"/>
    </xf>
    <xf numFmtId="4" fontId="0" fillId="0" borderId="0" xfId="0" applyNumberFormat="1"/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164" fontId="0" fillId="0" borderId="0" xfId="0" applyNumberFormat="1" applyAlignment="1">
      <alignment horizontal="right"/>
    </xf>
    <xf numFmtId="0" fontId="3" fillId="2" borderId="0" xfId="0" applyFont="1" applyFill="1"/>
    <xf numFmtId="164" fontId="3" fillId="2" borderId="0" xfId="0" applyNumberFormat="1" applyFont="1" applyFill="1" applyAlignment="1">
      <alignment horizontal="right"/>
    </xf>
    <xf numFmtId="0" fontId="3" fillId="2" borderId="7" xfId="0" applyFont="1" applyFill="1" applyBorder="1"/>
    <xf numFmtId="164" fontId="3" fillId="2" borderId="7" xfId="0" applyNumberFormat="1" applyFont="1" applyFill="1" applyBorder="1" applyAlignment="1">
      <alignment horizontal="right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11" fillId="0" borderId="0" xfId="0" applyFont="1"/>
    <xf numFmtId="0" fontId="12" fillId="0" borderId="0" xfId="0" applyFont="1"/>
    <xf numFmtId="0" fontId="2" fillId="0" borderId="0" xfId="0" applyFont="1" applyAlignment="1">
      <alignment horizontal="center"/>
    </xf>
    <xf numFmtId="0" fontId="13" fillId="0" borderId="0" xfId="0" applyFont="1"/>
    <xf numFmtId="0" fontId="4" fillId="2" borderId="8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11" fillId="3" borderId="5" xfId="0" applyFont="1" applyFill="1" applyBorder="1"/>
    <xf numFmtId="0" fontId="11" fillId="3" borderId="0" xfId="0" applyFont="1" applyFill="1"/>
    <xf numFmtId="164" fontId="11" fillId="3" borderId="0" xfId="0" applyNumberFormat="1" applyFont="1" applyFill="1"/>
    <xf numFmtId="164" fontId="11" fillId="0" borderId="0" xfId="0" applyNumberFormat="1" applyFont="1"/>
    <xf numFmtId="10" fontId="11" fillId="0" borderId="0" xfId="0" applyNumberFormat="1" applyFont="1" applyAlignment="1">
      <alignment horizontal="right"/>
    </xf>
    <xf numFmtId="0" fontId="2" fillId="3" borderId="5" xfId="0" applyFont="1" applyFill="1" applyBorder="1"/>
    <xf numFmtId="0" fontId="2" fillId="3" borderId="0" xfId="0" applyFont="1" applyFill="1"/>
    <xf numFmtId="164" fontId="2" fillId="3" borderId="0" xfId="0" applyNumberFormat="1" applyFont="1" applyFill="1"/>
    <xf numFmtId="164" fontId="2" fillId="0" borderId="0" xfId="0" applyNumberFormat="1" applyFont="1"/>
    <xf numFmtId="10" fontId="2" fillId="0" borderId="0" xfId="0" applyNumberFormat="1" applyFont="1" applyAlignment="1">
      <alignment horizontal="right"/>
    </xf>
    <xf numFmtId="0" fontId="7" fillId="4" borderId="5" xfId="0" applyFont="1" applyFill="1" applyBorder="1"/>
    <xf numFmtId="0" fontId="7" fillId="4" borderId="0" xfId="0" applyFont="1" applyFill="1"/>
    <xf numFmtId="164" fontId="7" fillId="4" borderId="0" xfId="0" applyNumberFormat="1" applyFont="1" applyFill="1"/>
    <xf numFmtId="164" fontId="7" fillId="0" borderId="0" xfId="0" applyNumberFormat="1" applyFont="1"/>
    <xf numFmtId="10" fontId="7" fillId="0" borderId="0" xfId="0" applyNumberFormat="1" applyFont="1" applyAlignment="1">
      <alignment horizontal="right"/>
    </xf>
    <xf numFmtId="0" fontId="11" fillId="4" borderId="5" xfId="0" applyFont="1" applyFill="1" applyBorder="1"/>
    <xf numFmtId="0" fontId="11" fillId="4" borderId="0" xfId="0" applyFont="1" applyFill="1"/>
    <xf numFmtId="164" fontId="11" fillId="4" borderId="0" xfId="0" applyNumberFormat="1" applyFont="1" applyFill="1"/>
    <xf numFmtId="0" fontId="14" fillId="0" borderId="0" xfId="0" applyFont="1"/>
    <xf numFmtId="164" fontId="14" fillId="0" borderId="0" xfId="0" applyNumberFormat="1" applyFont="1"/>
    <xf numFmtId="10" fontId="10" fillId="0" borderId="0" xfId="0" applyNumberFormat="1" applyFont="1" applyAlignment="1">
      <alignment horizontal="right"/>
    </xf>
    <xf numFmtId="164" fontId="1" fillId="0" borderId="0" xfId="0" applyNumberFormat="1" applyFont="1"/>
    <xf numFmtId="10" fontId="1" fillId="0" borderId="0" xfId="0" applyNumberFormat="1" applyFont="1" applyAlignment="1">
      <alignment horizontal="right"/>
    </xf>
    <xf numFmtId="164" fontId="15" fillId="0" borderId="0" xfId="0" applyNumberFormat="1" applyFont="1" applyAlignment="1">
      <alignment horizontal="right"/>
    </xf>
    <xf numFmtId="0" fontId="11" fillId="2" borderId="0" xfId="0" applyFont="1" applyFill="1" applyAlignment="1">
      <alignment vertical="center"/>
    </xf>
    <xf numFmtId="164" fontId="11" fillId="2" borderId="0" xfId="0" applyNumberFormat="1" applyFont="1" applyFill="1" applyAlignment="1">
      <alignment vertical="center"/>
    </xf>
    <xf numFmtId="164" fontId="11" fillId="0" borderId="0" xfId="0" applyNumberFormat="1" applyFont="1" applyAlignment="1">
      <alignment vertical="center"/>
    </xf>
    <xf numFmtId="10" fontId="11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right"/>
    </xf>
    <xf numFmtId="0" fontId="7" fillId="0" borderId="5" xfId="0" applyFont="1" applyBorder="1"/>
    <xf numFmtId="0" fontId="8" fillId="0" borderId="10" xfId="0" applyFont="1" applyBorder="1"/>
    <xf numFmtId="0" fontId="8" fillId="0" borderId="0" xfId="0" applyFont="1"/>
    <xf numFmtId="164" fontId="8" fillId="0" borderId="0" xfId="0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10" fontId="3" fillId="0" borderId="0" xfId="0" applyNumberFormat="1" applyFont="1" applyAlignment="1">
      <alignment horizontal="right"/>
    </xf>
    <xf numFmtId="0" fontId="3" fillId="0" borderId="5" xfId="0" applyFont="1" applyBorder="1"/>
    <xf numFmtId="164" fontId="1" fillId="0" borderId="0" xfId="0" applyNumberFormat="1" applyFont="1" applyAlignment="1">
      <alignment horizontal="right"/>
    </xf>
    <xf numFmtId="164" fontId="9" fillId="0" borderId="0" xfId="0" applyNumberFormat="1" applyFont="1"/>
    <xf numFmtId="10" fontId="9" fillId="0" borderId="0" xfId="0" applyNumberFormat="1" applyFont="1" applyAlignment="1">
      <alignment horizontal="right"/>
    </xf>
    <xf numFmtId="10" fontId="0" fillId="0" borderId="0" xfId="0" applyNumberFormat="1" applyAlignment="1">
      <alignment horizontal="right"/>
    </xf>
    <xf numFmtId="0" fontId="4" fillId="2" borderId="3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164" fontId="7" fillId="3" borderId="5" xfId="0" applyNumberFormat="1" applyFont="1" applyFill="1" applyBorder="1" applyAlignment="1">
      <alignment horizontal="right"/>
    </xf>
    <xf numFmtId="164" fontId="0" fillId="0" borderId="0" xfId="0" applyNumberFormat="1"/>
    <xf numFmtId="164" fontId="3" fillId="5" borderId="0" xfId="0" applyNumberFormat="1" applyFont="1" applyFill="1"/>
    <xf numFmtId="0" fontId="3" fillId="0" borderId="13" xfId="0" applyFont="1" applyBorder="1"/>
    <xf numFmtId="0" fontId="9" fillId="6" borderId="0" xfId="0" applyFont="1" applyFill="1" applyAlignment="1">
      <alignment horizontal="left"/>
    </xf>
    <xf numFmtId="164" fontId="9" fillId="6" borderId="0" xfId="0" applyNumberFormat="1" applyFont="1" applyFill="1" applyAlignment="1">
      <alignment horizontal="right"/>
    </xf>
    <xf numFmtId="164" fontId="0" fillId="6" borderId="0" xfId="0" applyNumberFormat="1" applyFill="1"/>
    <xf numFmtId="0" fontId="1" fillId="0" borderId="0" xfId="0" applyFont="1" applyAlignment="1">
      <alignment horizontal="left"/>
    </xf>
    <xf numFmtId="164" fontId="9" fillId="0" borderId="0" xfId="0" applyNumberFormat="1" applyFont="1" applyAlignment="1">
      <alignment horizontal="right"/>
    </xf>
    <xf numFmtId="0" fontId="13" fillId="0" borderId="0" xfId="0" applyFont="1" applyAlignment="1">
      <alignment horizontal="left"/>
    </xf>
    <xf numFmtId="164" fontId="13" fillId="0" borderId="0" xfId="0" applyNumberFormat="1" applyFont="1"/>
    <xf numFmtId="0" fontId="4" fillId="2" borderId="8" xfId="0" applyFont="1" applyFill="1" applyBorder="1" applyAlignment="1">
      <alignment horizontal="center" vertical="center" wrapText="1"/>
    </xf>
    <xf numFmtId="164" fontId="16" fillId="0" borderId="0" xfId="0" applyNumberFormat="1" applyFont="1" applyAlignment="1">
      <alignment horizontal="right"/>
    </xf>
    <xf numFmtId="164" fontId="17" fillId="0" borderId="0" xfId="0" applyNumberFormat="1" applyFont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2D64B-5FBB-4630-8BE2-F8221AE9F63C}">
  <dimension ref="A1:M102"/>
  <sheetViews>
    <sheetView tabSelected="1" zoomScaleNormal="100" workbookViewId="0">
      <selection activeCell="E11" sqref="E11"/>
    </sheetView>
  </sheetViews>
  <sheetFormatPr defaultRowHeight="15" x14ac:dyDescent="0.25"/>
  <cols>
    <col min="2" max="2" width="28.42578125" customWidth="1"/>
    <col min="3" max="3" width="7.7109375" customWidth="1"/>
    <col min="4" max="4" width="17.85546875" customWidth="1"/>
    <col min="5" max="5" width="54.42578125" customWidth="1"/>
    <col min="6" max="6" width="17.28515625" customWidth="1"/>
    <col min="7" max="7" width="16.28515625" customWidth="1"/>
    <col min="8" max="8" width="19.42578125" customWidth="1"/>
  </cols>
  <sheetData>
    <row r="1" spans="1:13" ht="18" x14ac:dyDescent="0.25">
      <c r="B1" s="34" t="s">
        <v>33</v>
      </c>
      <c r="C1" s="35"/>
      <c r="D1" s="35"/>
      <c r="E1" s="35"/>
      <c r="F1" s="35"/>
      <c r="G1" s="35"/>
      <c r="I1" s="35"/>
      <c r="L1" s="35"/>
      <c r="M1" s="35"/>
    </row>
    <row r="2" spans="1:13" ht="15.75" x14ac:dyDescent="0.25">
      <c r="B2" s="109" t="s">
        <v>145</v>
      </c>
      <c r="C2" s="109"/>
      <c r="D2" s="109"/>
      <c r="E2" s="35"/>
      <c r="F2" s="35"/>
      <c r="G2" s="35"/>
      <c r="I2" s="35"/>
      <c r="L2" s="35"/>
      <c r="M2" s="35"/>
    </row>
    <row r="3" spans="1:13" ht="20.25" x14ac:dyDescent="0.3">
      <c r="A3" s="1"/>
      <c r="B3" s="108" t="s">
        <v>142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</row>
    <row r="5" spans="1:13" ht="20.25" x14ac:dyDescent="0.3">
      <c r="A5" s="107" t="s">
        <v>0</v>
      </c>
      <c r="B5" s="107"/>
      <c r="C5" s="107"/>
      <c r="D5" s="107"/>
      <c r="E5" s="107"/>
      <c r="F5" s="107"/>
      <c r="G5" s="107"/>
      <c r="H5" s="107"/>
    </row>
    <row r="6" spans="1:13" ht="30" x14ac:dyDescent="0.25">
      <c r="A6" s="31" t="s">
        <v>1</v>
      </c>
      <c r="B6" s="32" t="s">
        <v>2</v>
      </c>
      <c r="C6" s="32" t="s">
        <v>3</v>
      </c>
      <c r="D6" s="32" t="s">
        <v>4</v>
      </c>
      <c r="E6" s="32" t="str">
        <f>CONCATENATE("Naziv"," ",D6)</f>
        <v>Naziv Konto 4. razina</v>
      </c>
      <c r="F6" s="33" t="s">
        <v>5</v>
      </c>
      <c r="G6" s="33" t="s">
        <v>6</v>
      </c>
      <c r="H6" s="33" t="s">
        <v>7</v>
      </c>
    </row>
    <row r="7" spans="1:13" x14ac:dyDescent="0.25">
      <c r="A7" s="5">
        <v>1</v>
      </c>
      <c r="B7" s="6">
        <v>2</v>
      </c>
      <c r="C7" s="7">
        <v>3</v>
      </c>
      <c r="D7" s="7">
        <v>4</v>
      </c>
      <c r="E7" s="7">
        <v>6</v>
      </c>
      <c r="F7" s="8">
        <v>6</v>
      </c>
      <c r="G7" s="8">
        <v>7</v>
      </c>
      <c r="H7" s="8">
        <v>8</v>
      </c>
    </row>
    <row r="8" spans="1:13" ht="15.75" x14ac:dyDescent="0.25">
      <c r="A8" s="9">
        <v>20</v>
      </c>
      <c r="B8" s="10" t="s">
        <v>138</v>
      </c>
      <c r="C8" s="11"/>
      <c r="D8" s="11"/>
      <c r="E8" s="11"/>
      <c r="F8" s="12">
        <f>SUBTOTAL(9,F9:F26)</f>
        <v>835873</v>
      </c>
      <c r="G8" s="12">
        <f>SUBTOTAL(9,G9:G26)</f>
        <v>833184</v>
      </c>
      <c r="H8" s="12">
        <f>SUBTOTAL(9,H9:H26)</f>
        <v>836135</v>
      </c>
    </row>
    <row r="9" spans="1:13" x14ac:dyDescent="0.25">
      <c r="A9" s="13"/>
      <c r="B9" s="14" t="s">
        <v>39</v>
      </c>
      <c r="C9" s="14" t="s">
        <v>139</v>
      </c>
      <c r="D9" s="14"/>
      <c r="E9" s="15"/>
      <c r="F9" s="16">
        <f>SUBTOTAL(9,F10:F11)</f>
        <v>681515</v>
      </c>
      <c r="G9" s="16">
        <f>SUBTOTAL(9,G10:G11)</f>
        <v>684450</v>
      </c>
      <c r="H9" s="16">
        <f>SUBTOTAL(9,H10:H11)</f>
        <v>687401</v>
      </c>
    </row>
    <row r="10" spans="1:13" x14ac:dyDescent="0.25">
      <c r="A10" s="13"/>
      <c r="B10" s="17"/>
      <c r="C10" s="18" t="s">
        <v>8</v>
      </c>
      <c r="D10" s="18" t="s">
        <v>9</v>
      </c>
      <c r="E10" s="18"/>
      <c r="F10" s="19">
        <f>SUBTOTAL(9,F11:F11)</f>
        <v>681515</v>
      </c>
      <c r="G10" s="19">
        <f>SUBTOTAL(9,G11:G11)</f>
        <v>684450</v>
      </c>
      <c r="H10" s="19">
        <f>SUBTOTAL(9,H11:H11)</f>
        <v>687401</v>
      </c>
    </row>
    <row r="11" spans="1:13" x14ac:dyDescent="0.25">
      <c r="B11" s="1"/>
      <c r="C11" s="20"/>
      <c r="D11" s="21" t="s">
        <v>10</v>
      </c>
      <c r="E11" s="21" t="s">
        <v>11</v>
      </c>
      <c r="F11" s="22">
        <v>681515</v>
      </c>
      <c r="G11" s="23">
        <v>684450</v>
      </c>
      <c r="H11" s="23">
        <v>687401</v>
      </c>
    </row>
    <row r="12" spans="1:13" x14ac:dyDescent="0.25">
      <c r="B12" s="1"/>
      <c r="C12" s="20"/>
      <c r="D12" s="24">
        <v>6712</v>
      </c>
      <c r="E12" s="21" t="s">
        <v>12</v>
      </c>
      <c r="F12" s="22">
        <v>1559</v>
      </c>
      <c r="G12" s="23">
        <v>1559</v>
      </c>
      <c r="H12" s="23">
        <v>1559</v>
      </c>
    </row>
    <row r="13" spans="1:13" x14ac:dyDescent="0.25">
      <c r="A13" s="13"/>
      <c r="B13" s="14" t="s">
        <v>111</v>
      </c>
      <c r="C13" s="14" t="s">
        <v>140</v>
      </c>
      <c r="D13" s="14"/>
      <c r="E13" s="15"/>
      <c r="F13" s="16">
        <f>SUBTOTAL(9,F14:F16)</f>
        <v>80134</v>
      </c>
      <c r="G13" s="16">
        <f>SUBTOTAL(9,G14:G16)</f>
        <v>74510</v>
      </c>
      <c r="H13" s="16">
        <f>SUBTOTAL(9,H14:H16)</f>
        <v>74510</v>
      </c>
    </row>
    <row r="14" spans="1:13" x14ac:dyDescent="0.25">
      <c r="A14" s="13"/>
      <c r="B14" s="17"/>
      <c r="C14" s="18" t="s">
        <v>8</v>
      </c>
      <c r="D14" s="18" t="s">
        <v>9</v>
      </c>
      <c r="E14" s="18"/>
      <c r="F14" s="19">
        <f>SUBTOTAL(9,F15:F16)</f>
        <v>80134</v>
      </c>
      <c r="G14" s="19">
        <f>SUBTOTAL(9,G15:G16)</f>
        <v>74510</v>
      </c>
      <c r="H14" s="19">
        <f>SUBTOTAL(9,H15:H16)</f>
        <v>74510</v>
      </c>
    </row>
    <row r="15" spans="1:13" x14ac:dyDescent="0.25">
      <c r="B15" s="1"/>
      <c r="C15" s="20"/>
      <c r="D15" s="21" t="s">
        <v>10</v>
      </c>
      <c r="E15" s="21" t="s">
        <v>11</v>
      </c>
      <c r="F15" s="22">
        <v>70924</v>
      </c>
      <c r="G15" s="23">
        <v>65300</v>
      </c>
      <c r="H15" s="23">
        <v>65300</v>
      </c>
    </row>
    <row r="16" spans="1:13" x14ac:dyDescent="0.25">
      <c r="B16" s="1"/>
      <c r="C16" s="20"/>
      <c r="D16" s="24">
        <v>6712</v>
      </c>
      <c r="E16" s="21" t="s">
        <v>12</v>
      </c>
      <c r="F16" s="22">
        <v>9210</v>
      </c>
      <c r="G16" s="23">
        <v>9210</v>
      </c>
      <c r="H16" s="23">
        <v>9210</v>
      </c>
    </row>
    <row r="17" spans="1:12" x14ac:dyDescent="0.25">
      <c r="A17" s="13"/>
      <c r="B17" s="14" t="s">
        <v>115</v>
      </c>
      <c r="C17" s="14" t="s">
        <v>116</v>
      </c>
      <c r="D17" s="14"/>
      <c r="E17" s="15"/>
      <c r="F17" s="16">
        <f>SUBTOTAL(9,F18:F26)</f>
        <v>72665</v>
      </c>
      <c r="G17" s="16">
        <f>SUBTOTAL(9,G18:G26)</f>
        <v>72665</v>
      </c>
      <c r="H17" s="16">
        <f>SUBTOTAL(9,H18:H26)</f>
        <v>72665</v>
      </c>
    </row>
    <row r="18" spans="1:12" x14ac:dyDescent="0.25">
      <c r="A18" s="13"/>
      <c r="B18" s="17"/>
      <c r="C18" s="18" t="s">
        <v>13</v>
      </c>
      <c r="D18" s="18" t="s">
        <v>14</v>
      </c>
      <c r="E18" s="18"/>
      <c r="F18" s="19">
        <f>SUBTOTAL(9,F19:F23)</f>
        <v>34005</v>
      </c>
      <c r="G18" s="19">
        <f>SUBTOTAL(9,G19:G23)</f>
        <v>34005</v>
      </c>
      <c r="H18" s="19">
        <f>SUBTOTAL(9,H19:H23)</f>
        <v>34005</v>
      </c>
    </row>
    <row r="19" spans="1:12" x14ac:dyDescent="0.25">
      <c r="B19" s="1"/>
      <c r="C19" s="20"/>
      <c r="D19" s="21" t="s">
        <v>15</v>
      </c>
      <c r="E19" s="21" t="s">
        <v>16</v>
      </c>
      <c r="F19" s="22">
        <v>5</v>
      </c>
      <c r="G19" s="23">
        <v>5</v>
      </c>
      <c r="H19" s="23">
        <v>5</v>
      </c>
    </row>
    <row r="20" spans="1:12" x14ac:dyDescent="0.25">
      <c r="B20" s="1"/>
      <c r="C20" s="20"/>
      <c r="D20" s="21" t="s">
        <v>17</v>
      </c>
      <c r="E20" s="21" t="s">
        <v>18</v>
      </c>
      <c r="F20" s="22">
        <v>0</v>
      </c>
      <c r="G20" s="23">
        <v>0</v>
      </c>
      <c r="H20" s="23">
        <v>0</v>
      </c>
    </row>
    <row r="21" spans="1:12" x14ac:dyDescent="0.25">
      <c r="B21" s="1"/>
      <c r="C21" s="20"/>
      <c r="D21" s="21" t="s">
        <v>19</v>
      </c>
      <c r="E21" s="21" t="s">
        <v>20</v>
      </c>
      <c r="F21" s="22">
        <v>2000</v>
      </c>
      <c r="G21" s="23">
        <v>2000</v>
      </c>
      <c r="H21" s="23">
        <v>2000</v>
      </c>
    </row>
    <row r="22" spans="1:12" x14ac:dyDescent="0.25">
      <c r="B22" s="1"/>
      <c r="C22" s="20"/>
      <c r="D22" s="21" t="s">
        <v>21</v>
      </c>
      <c r="E22" s="21" t="s">
        <v>22</v>
      </c>
      <c r="F22" s="22">
        <v>32000</v>
      </c>
      <c r="G22" s="23">
        <v>32000</v>
      </c>
      <c r="H22" s="23">
        <v>32000</v>
      </c>
    </row>
    <row r="23" spans="1:12" x14ac:dyDescent="0.25">
      <c r="B23" s="1"/>
      <c r="C23" s="20"/>
      <c r="D23" s="21" t="s">
        <v>23</v>
      </c>
      <c r="E23" s="21" t="s">
        <v>24</v>
      </c>
      <c r="F23" s="22">
        <v>0</v>
      </c>
      <c r="G23" s="23">
        <v>0</v>
      </c>
      <c r="H23" s="23">
        <v>0</v>
      </c>
    </row>
    <row r="24" spans="1:12" x14ac:dyDescent="0.25">
      <c r="A24" s="13"/>
      <c r="B24" s="17"/>
      <c r="C24" s="18" t="s">
        <v>25</v>
      </c>
      <c r="D24" s="18" t="s">
        <v>26</v>
      </c>
      <c r="E24" s="18"/>
      <c r="F24" s="19">
        <f>SUBTOTAL(9,F25:F26)</f>
        <v>38660</v>
      </c>
      <c r="G24" s="19">
        <f t="shared" ref="G24:H24" si="0">SUBTOTAL(9,G25:G26)</f>
        <v>38660</v>
      </c>
      <c r="H24" s="19">
        <f t="shared" si="0"/>
        <v>38660</v>
      </c>
    </row>
    <row r="25" spans="1:12" x14ac:dyDescent="0.25">
      <c r="B25" s="1"/>
      <c r="C25" s="18"/>
      <c r="D25" s="102">
        <v>6341</v>
      </c>
      <c r="E25" s="37" t="s">
        <v>141</v>
      </c>
      <c r="F25" s="103">
        <v>27660</v>
      </c>
      <c r="G25" s="103">
        <v>27660</v>
      </c>
      <c r="H25" s="103">
        <v>27660</v>
      </c>
    </row>
    <row r="26" spans="1:12" x14ac:dyDescent="0.25">
      <c r="B26" s="1"/>
      <c r="C26" s="20"/>
      <c r="D26" s="21" t="s">
        <v>27</v>
      </c>
      <c r="E26" s="21" t="s">
        <v>28</v>
      </c>
      <c r="F26" s="22">
        <v>11000</v>
      </c>
      <c r="G26" s="23">
        <v>11000</v>
      </c>
      <c r="H26" s="23">
        <v>11000</v>
      </c>
    </row>
    <row r="27" spans="1:12" x14ac:dyDescent="0.25">
      <c r="A27" s="27" t="s">
        <v>29</v>
      </c>
      <c r="B27" s="27"/>
      <c r="C27" s="27"/>
      <c r="D27" s="27"/>
      <c r="E27" s="27"/>
      <c r="F27" s="28">
        <f>SUBTOTAL(9,F9:F26)</f>
        <v>835873</v>
      </c>
      <c r="G27" s="28">
        <f>SUBTOTAL(9,G9:G26)</f>
        <v>833184</v>
      </c>
      <c r="H27" s="28">
        <f>SUBTOTAL(9,H9:H26)</f>
        <v>836135</v>
      </c>
    </row>
    <row r="28" spans="1:12" x14ac:dyDescent="0.25">
      <c r="A28" s="29" t="s">
        <v>30</v>
      </c>
      <c r="B28" s="29"/>
      <c r="C28" s="29"/>
      <c r="D28" s="29"/>
      <c r="E28" s="29"/>
      <c r="F28" s="30">
        <v>163996.10999999999</v>
      </c>
      <c r="G28" s="30">
        <v>163996.10999999999</v>
      </c>
      <c r="H28" s="30">
        <v>163996.10999999999</v>
      </c>
    </row>
    <row r="29" spans="1:12" x14ac:dyDescent="0.25">
      <c r="A29" s="27" t="s">
        <v>31</v>
      </c>
      <c r="B29" s="27"/>
      <c r="C29" s="27"/>
      <c r="D29" s="27"/>
      <c r="E29" s="27"/>
      <c r="F29" s="28">
        <v>163996.10999999999</v>
      </c>
      <c r="G29" s="28">
        <v>163996.10999999999</v>
      </c>
      <c r="H29" s="28">
        <v>163996.10999999999</v>
      </c>
    </row>
    <row r="30" spans="1:12" x14ac:dyDescent="0.25">
      <c r="A30" s="27" t="s">
        <v>32</v>
      </c>
      <c r="B30" s="27"/>
      <c r="C30" s="27"/>
      <c r="D30" s="27"/>
      <c r="E30" s="27"/>
      <c r="F30" s="28">
        <f>F27+F28-F29</f>
        <v>835873</v>
      </c>
      <c r="G30" s="28">
        <f>G27+G28-G29</f>
        <v>833184</v>
      </c>
      <c r="H30" s="28">
        <f>H27+H28-H29</f>
        <v>836135</v>
      </c>
    </row>
    <row r="32" spans="1:12" ht="20.25" x14ac:dyDescent="0.3">
      <c r="A32" s="108" t="s">
        <v>143</v>
      </c>
      <c r="B32" s="108"/>
      <c r="C32" s="108"/>
      <c r="D32" s="108"/>
      <c r="E32" s="108"/>
      <c r="F32" s="108"/>
      <c r="G32" s="108"/>
      <c r="H32" s="108"/>
      <c r="I32" s="108"/>
      <c r="J32" s="108"/>
      <c r="K32" s="108"/>
      <c r="L32" s="108"/>
    </row>
    <row r="33" spans="1:12" ht="20.25" x14ac:dyDescent="0.3">
      <c r="A33" s="107" t="s">
        <v>144</v>
      </c>
      <c r="B33" s="107"/>
      <c r="C33" s="107"/>
      <c r="D33" s="107"/>
      <c r="E33" s="107"/>
      <c r="F33" s="107"/>
      <c r="G33" s="107"/>
      <c r="H33" s="107"/>
      <c r="I33" s="36"/>
      <c r="J33" s="36"/>
      <c r="K33" s="36"/>
      <c r="L33" s="36"/>
    </row>
    <row r="35" spans="1:12" ht="25.5" x14ac:dyDescent="0.25">
      <c r="A35" s="104" t="s">
        <v>1</v>
      </c>
      <c r="B35" s="104" t="s">
        <v>2</v>
      </c>
      <c r="C35" s="104" t="s">
        <v>3</v>
      </c>
      <c r="D35" s="104" t="s">
        <v>4</v>
      </c>
      <c r="E35" s="104" t="str">
        <f>CONCATENATE("Naziv ",,D35)</f>
        <v>Naziv Konto 4. razina</v>
      </c>
      <c r="F35" s="33" t="s">
        <v>5</v>
      </c>
      <c r="G35" s="33" t="s">
        <v>6</v>
      </c>
      <c r="H35" s="33" t="s">
        <v>7</v>
      </c>
    </row>
    <row r="36" spans="1:12" x14ac:dyDescent="0.25">
      <c r="A36" s="41">
        <v>1</v>
      </c>
      <c r="B36" s="41">
        <v>2</v>
      </c>
      <c r="C36" s="42">
        <v>3</v>
      </c>
      <c r="D36" s="42">
        <v>4</v>
      </c>
      <c r="E36" s="42">
        <v>5</v>
      </c>
      <c r="F36" s="43">
        <v>6</v>
      </c>
      <c r="G36" s="43">
        <v>7</v>
      </c>
      <c r="H36" s="43">
        <v>8</v>
      </c>
    </row>
    <row r="37" spans="1:12" ht="18" x14ac:dyDescent="0.25">
      <c r="A37" s="45" t="s">
        <v>37</v>
      </c>
      <c r="B37" s="45" t="s">
        <v>38</v>
      </c>
      <c r="C37" s="46"/>
      <c r="D37" s="46"/>
      <c r="E37" s="46"/>
      <c r="F37" s="47">
        <f>SUBTOTAL(9,F38:F101)</f>
        <v>835873</v>
      </c>
      <c r="G37" s="47">
        <f>SUBTOTAL(9,G38:G101)</f>
        <v>833184</v>
      </c>
      <c r="H37" s="47">
        <f>SUBTOTAL(9,H38:H101)</f>
        <v>836135</v>
      </c>
    </row>
    <row r="38" spans="1:12" ht="15.75" x14ac:dyDescent="0.25">
      <c r="A38" s="17"/>
      <c r="B38" s="55" t="s">
        <v>39</v>
      </c>
      <c r="C38" s="55" t="s">
        <v>40</v>
      </c>
      <c r="D38" s="56"/>
      <c r="E38" s="56"/>
      <c r="F38" s="57">
        <f>SUBTOTAL(9,F39:F74)</f>
        <v>683074</v>
      </c>
      <c r="G38" s="57">
        <f>SUBTOTAL(9,G39:G74)</f>
        <v>686009</v>
      </c>
      <c r="H38" s="57">
        <f>SUBTOTAL(9,H39:H74)</f>
        <v>688960</v>
      </c>
    </row>
    <row r="39" spans="1:12" x14ac:dyDescent="0.25">
      <c r="A39" s="17"/>
      <c r="B39" s="17"/>
      <c r="C39" s="18" t="s">
        <v>8</v>
      </c>
      <c r="D39" s="18" t="s">
        <v>9</v>
      </c>
      <c r="E39" s="63"/>
      <c r="F39" s="64">
        <f>SUBTOTAL(9,F40:F74)</f>
        <v>683074</v>
      </c>
      <c r="G39" s="64">
        <f t="shared" ref="G39:H39" si="1">SUBTOTAL(9,G40:G74)</f>
        <v>686009</v>
      </c>
      <c r="H39" s="64">
        <f t="shared" si="1"/>
        <v>688960</v>
      </c>
    </row>
    <row r="40" spans="1:12" x14ac:dyDescent="0.25">
      <c r="A40" s="1"/>
      <c r="B40" s="1"/>
      <c r="C40" s="21"/>
      <c r="D40" s="21" t="s">
        <v>41</v>
      </c>
      <c r="E40" s="21" t="s">
        <v>42</v>
      </c>
      <c r="F40" s="22">
        <v>503276</v>
      </c>
      <c r="G40" s="22">
        <v>505796</v>
      </c>
      <c r="H40" s="22">
        <v>508329</v>
      </c>
    </row>
    <row r="41" spans="1:12" x14ac:dyDescent="0.25">
      <c r="A41" s="1"/>
      <c r="B41" s="1"/>
      <c r="C41" s="21"/>
      <c r="D41" s="21" t="s">
        <v>43</v>
      </c>
      <c r="E41" s="21" t="s">
        <v>44</v>
      </c>
      <c r="F41" s="22">
        <v>2000</v>
      </c>
      <c r="G41" s="22">
        <v>2000</v>
      </c>
      <c r="H41" s="22">
        <v>2000</v>
      </c>
    </row>
    <row r="42" spans="1:12" x14ac:dyDescent="0.25">
      <c r="A42" s="1"/>
      <c r="B42" s="1"/>
      <c r="C42" s="21"/>
      <c r="D42" s="21" t="s">
        <v>45</v>
      </c>
      <c r="E42" s="21" t="s">
        <v>46</v>
      </c>
      <c r="F42" s="22">
        <v>24120</v>
      </c>
      <c r="G42" s="22">
        <v>24120</v>
      </c>
      <c r="H42" s="22">
        <v>24120</v>
      </c>
    </row>
    <row r="43" spans="1:12" x14ac:dyDescent="0.25">
      <c r="A43" s="1"/>
      <c r="B43" s="1"/>
      <c r="C43" s="21"/>
      <c r="D43" s="21" t="s">
        <v>47</v>
      </c>
      <c r="E43" s="21" t="s">
        <v>48</v>
      </c>
      <c r="F43" s="22">
        <v>83041</v>
      </c>
      <c r="G43" s="22">
        <v>83456</v>
      </c>
      <c r="H43" s="22">
        <v>83874</v>
      </c>
    </row>
    <row r="44" spans="1:12" x14ac:dyDescent="0.25">
      <c r="A44" s="1"/>
      <c r="B44" s="1"/>
      <c r="C44" s="21"/>
      <c r="D44" s="21" t="s">
        <v>49</v>
      </c>
      <c r="E44" s="21" t="s">
        <v>50</v>
      </c>
      <c r="F44" s="22">
        <v>3000</v>
      </c>
      <c r="G44" s="22">
        <v>3000</v>
      </c>
      <c r="H44" s="22">
        <v>3000</v>
      </c>
    </row>
    <row r="45" spans="1:12" x14ac:dyDescent="0.25">
      <c r="A45" s="1"/>
      <c r="B45" s="1"/>
      <c r="C45" s="21"/>
      <c r="D45" s="21" t="s">
        <v>51</v>
      </c>
      <c r="E45" s="21" t="s">
        <v>52</v>
      </c>
      <c r="F45" s="22">
        <v>8600</v>
      </c>
      <c r="G45" s="22">
        <v>8600</v>
      </c>
      <c r="H45" s="22">
        <v>8600</v>
      </c>
    </row>
    <row r="46" spans="1:12" x14ac:dyDescent="0.25">
      <c r="A46" s="1"/>
      <c r="B46" s="1"/>
      <c r="C46" s="21"/>
      <c r="D46" s="21" t="s">
        <v>53</v>
      </c>
      <c r="E46" s="21" t="s">
        <v>54</v>
      </c>
      <c r="F46" s="22">
        <v>1300</v>
      </c>
      <c r="G46" s="22">
        <v>1300</v>
      </c>
      <c r="H46" s="22">
        <v>1300</v>
      </c>
    </row>
    <row r="47" spans="1:12" x14ac:dyDescent="0.25">
      <c r="A47" s="1"/>
      <c r="B47" s="1"/>
      <c r="C47" s="21"/>
      <c r="D47" s="21" t="s">
        <v>55</v>
      </c>
      <c r="E47" s="21" t="s">
        <v>56</v>
      </c>
      <c r="F47" s="22">
        <v>600</v>
      </c>
      <c r="G47" s="22">
        <v>600</v>
      </c>
      <c r="H47" s="22">
        <v>600</v>
      </c>
    </row>
    <row r="48" spans="1:12" x14ac:dyDescent="0.25">
      <c r="A48" s="1"/>
      <c r="B48" s="1"/>
      <c r="C48" s="21"/>
      <c r="D48" s="21" t="s">
        <v>57</v>
      </c>
      <c r="E48" s="21" t="s">
        <v>58</v>
      </c>
      <c r="F48" s="22">
        <v>4445</v>
      </c>
      <c r="G48" s="22">
        <v>4445</v>
      </c>
      <c r="H48" s="22">
        <v>4445</v>
      </c>
    </row>
    <row r="49" spans="1:8" x14ac:dyDescent="0.25">
      <c r="A49" s="1"/>
      <c r="B49" s="1"/>
      <c r="C49" s="21"/>
      <c r="D49" s="21" t="s">
        <v>59</v>
      </c>
      <c r="E49" s="21" t="s">
        <v>60</v>
      </c>
      <c r="F49" s="22">
        <v>133</v>
      </c>
      <c r="G49" s="22">
        <v>133</v>
      </c>
      <c r="H49" s="22">
        <v>133</v>
      </c>
    </row>
    <row r="50" spans="1:8" x14ac:dyDescent="0.25">
      <c r="A50" s="1"/>
      <c r="B50" s="1"/>
      <c r="C50" s="21"/>
      <c r="D50" s="21" t="s">
        <v>61</v>
      </c>
      <c r="E50" s="21" t="s">
        <v>62</v>
      </c>
      <c r="F50" s="22">
        <v>8000</v>
      </c>
      <c r="G50" s="22">
        <v>8000</v>
      </c>
      <c r="H50" s="22">
        <v>8000</v>
      </c>
    </row>
    <row r="51" spans="1:8" x14ac:dyDescent="0.25">
      <c r="A51" s="1"/>
      <c r="B51" s="1"/>
      <c r="C51" s="21"/>
      <c r="D51" s="21" t="s">
        <v>63</v>
      </c>
      <c r="E51" s="21" t="s">
        <v>64</v>
      </c>
      <c r="F51" s="22">
        <v>133</v>
      </c>
      <c r="G51" s="22">
        <v>133</v>
      </c>
      <c r="H51" s="22">
        <v>133</v>
      </c>
    </row>
    <row r="52" spans="1:8" x14ac:dyDescent="0.25">
      <c r="A52" s="1"/>
      <c r="B52" s="1"/>
      <c r="C52" s="21"/>
      <c r="D52" s="21" t="s">
        <v>65</v>
      </c>
      <c r="E52" s="21" t="s">
        <v>66</v>
      </c>
      <c r="F52" s="22">
        <v>3119</v>
      </c>
      <c r="G52" s="22">
        <v>3119</v>
      </c>
      <c r="H52" s="22">
        <v>3119</v>
      </c>
    </row>
    <row r="53" spans="1:8" x14ac:dyDescent="0.25">
      <c r="A53" s="1"/>
      <c r="B53" s="1"/>
      <c r="C53" s="21"/>
      <c r="D53" s="21" t="s">
        <v>67</v>
      </c>
      <c r="E53" s="21" t="s">
        <v>68</v>
      </c>
      <c r="F53" s="22">
        <v>133</v>
      </c>
      <c r="G53" s="22">
        <v>133</v>
      </c>
      <c r="H53" s="22">
        <v>133</v>
      </c>
    </row>
    <row r="54" spans="1:8" x14ac:dyDescent="0.25">
      <c r="A54" s="1"/>
      <c r="B54" s="1"/>
      <c r="C54" s="21"/>
      <c r="D54" s="21" t="s">
        <v>69</v>
      </c>
      <c r="E54" s="21" t="s">
        <v>70</v>
      </c>
      <c r="F54" s="22">
        <v>4910</v>
      </c>
      <c r="G54" s="22">
        <v>4910</v>
      </c>
      <c r="H54" s="22">
        <v>4910</v>
      </c>
    </row>
    <row r="55" spans="1:8" x14ac:dyDescent="0.25">
      <c r="A55" s="1"/>
      <c r="B55" s="1"/>
      <c r="C55" s="21"/>
      <c r="D55" s="21" t="s">
        <v>71</v>
      </c>
      <c r="E55" s="21" t="s">
        <v>72</v>
      </c>
      <c r="F55" s="22">
        <v>7007</v>
      </c>
      <c r="G55" s="22">
        <v>7007</v>
      </c>
      <c r="H55" s="22">
        <v>7007</v>
      </c>
    </row>
    <row r="56" spans="1:8" x14ac:dyDescent="0.25">
      <c r="A56" s="1"/>
      <c r="B56" s="1"/>
      <c r="C56" s="21"/>
      <c r="D56" s="21" t="s">
        <v>73</v>
      </c>
      <c r="E56" s="21" t="s">
        <v>74</v>
      </c>
      <c r="F56" s="22">
        <v>1299</v>
      </c>
      <c r="G56" s="22">
        <v>1299</v>
      </c>
      <c r="H56" s="22">
        <v>1299</v>
      </c>
    </row>
    <row r="57" spans="1:8" x14ac:dyDescent="0.25">
      <c r="A57" s="1"/>
      <c r="B57" s="1"/>
      <c r="C57" s="21"/>
      <c r="D57" s="21" t="s">
        <v>75</v>
      </c>
      <c r="E57" s="21" t="s">
        <v>76</v>
      </c>
      <c r="F57" s="22">
        <v>5150</v>
      </c>
      <c r="G57" s="22">
        <v>5150</v>
      </c>
      <c r="H57" s="22">
        <v>5150</v>
      </c>
    </row>
    <row r="58" spans="1:8" x14ac:dyDescent="0.25">
      <c r="A58" s="1"/>
      <c r="B58" s="1"/>
      <c r="C58" s="21"/>
      <c r="D58" s="21" t="s">
        <v>77</v>
      </c>
      <c r="E58" s="21" t="s">
        <v>78</v>
      </c>
      <c r="F58" s="22">
        <v>1227</v>
      </c>
      <c r="G58" s="22">
        <v>1227</v>
      </c>
      <c r="H58" s="22">
        <v>1227</v>
      </c>
    </row>
    <row r="59" spans="1:8" x14ac:dyDescent="0.25">
      <c r="A59" s="1"/>
      <c r="B59" s="1"/>
      <c r="C59" s="21"/>
      <c r="D59" s="21" t="s">
        <v>79</v>
      </c>
      <c r="E59" s="21" t="s">
        <v>80</v>
      </c>
      <c r="F59" s="22">
        <v>4300</v>
      </c>
      <c r="G59" s="22">
        <v>4300</v>
      </c>
      <c r="H59" s="22">
        <v>4300</v>
      </c>
    </row>
    <row r="60" spans="1:8" x14ac:dyDescent="0.25">
      <c r="A60" s="1"/>
      <c r="B60" s="1"/>
      <c r="C60" s="21"/>
      <c r="D60" s="21" t="s">
        <v>81</v>
      </c>
      <c r="E60" s="21" t="s">
        <v>82</v>
      </c>
      <c r="F60" s="22">
        <v>4327</v>
      </c>
      <c r="G60" s="22">
        <v>4327</v>
      </c>
      <c r="H60" s="22">
        <v>4327</v>
      </c>
    </row>
    <row r="61" spans="1:8" x14ac:dyDescent="0.25">
      <c r="A61" s="1"/>
      <c r="B61" s="1"/>
      <c r="C61" s="21"/>
      <c r="D61" s="21" t="s">
        <v>83</v>
      </c>
      <c r="E61" s="21" t="s">
        <v>84</v>
      </c>
      <c r="F61" s="22">
        <v>5000</v>
      </c>
      <c r="G61" s="22">
        <v>5000</v>
      </c>
      <c r="H61" s="22">
        <v>5000</v>
      </c>
    </row>
    <row r="62" spans="1:8" x14ac:dyDescent="0.25">
      <c r="A62" s="1"/>
      <c r="B62" s="1"/>
      <c r="C62" s="21"/>
      <c r="D62" s="21" t="s">
        <v>85</v>
      </c>
      <c r="E62" s="21" t="s">
        <v>86</v>
      </c>
      <c r="F62" s="22">
        <v>1327</v>
      </c>
      <c r="G62" s="22">
        <v>1327</v>
      </c>
      <c r="H62" s="22">
        <v>1327</v>
      </c>
    </row>
    <row r="63" spans="1:8" x14ac:dyDescent="0.25">
      <c r="A63" s="1"/>
      <c r="B63" s="1"/>
      <c r="C63" s="21"/>
      <c r="D63" s="21" t="s">
        <v>87</v>
      </c>
      <c r="E63" s="21" t="s">
        <v>88</v>
      </c>
      <c r="F63" s="22">
        <v>499</v>
      </c>
      <c r="G63" s="22">
        <v>499</v>
      </c>
      <c r="H63" s="22">
        <v>499</v>
      </c>
    </row>
    <row r="64" spans="1:8" x14ac:dyDescent="0.25">
      <c r="A64" s="1"/>
      <c r="B64" s="1"/>
      <c r="C64" s="21"/>
      <c r="D64" s="21" t="s">
        <v>89</v>
      </c>
      <c r="E64" s="21" t="s">
        <v>90</v>
      </c>
      <c r="F64" s="22">
        <v>133</v>
      </c>
      <c r="G64" s="22">
        <v>133</v>
      </c>
      <c r="H64" s="22">
        <v>133</v>
      </c>
    </row>
    <row r="65" spans="1:8" x14ac:dyDescent="0.25">
      <c r="A65" s="1"/>
      <c r="B65" s="1"/>
      <c r="C65" s="21"/>
      <c r="D65" s="21" t="s">
        <v>91</v>
      </c>
      <c r="E65" s="21" t="s">
        <v>92</v>
      </c>
      <c r="F65" s="22">
        <v>1000</v>
      </c>
      <c r="G65" s="22">
        <v>1000</v>
      </c>
      <c r="H65" s="22">
        <v>1000</v>
      </c>
    </row>
    <row r="66" spans="1:8" x14ac:dyDescent="0.25">
      <c r="A66" s="1"/>
      <c r="B66" s="1"/>
      <c r="C66" s="21"/>
      <c r="D66" s="21" t="s">
        <v>93</v>
      </c>
      <c r="E66" s="21" t="s">
        <v>94</v>
      </c>
      <c r="F66" s="22">
        <v>200</v>
      </c>
      <c r="G66" s="22">
        <v>200</v>
      </c>
      <c r="H66" s="22">
        <v>200</v>
      </c>
    </row>
    <row r="67" spans="1:8" x14ac:dyDescent="0.25">
      <c r="A67" s="1"/>
      <c r="B67" s="1"/>
      <c r="C67" s="21"/>
      <c r="D67" s="21" t="s">
        <v>95</v>
      </c>
      <c r="E67" s="21" t="s">
        <v>96</v>
      </c>
      <c r="F67" s="22">
        <v>150</v>
      </c>
      <c r="G67" s="22">
        <v>150</v>
      </c>
      <c r="H67" s="22">
        <v>150</v>
      </c>
    </row>
    <row r="68" spans="1:8" x14ac:dyDescent="0.25">
      <c r="A68" s="1"/>
      <c r="B68" s="1"/>
      <c r="C68" s="21"/>
      <c r="D68" s="21" t="s">
        <v>97</v>
      </c>
      <c r="E68" s="21" t="s">
        <v>98</v>
      </c>
      <c r="F68" s="22">
        <v>600</v>
      </c>
      <c r="G68" s="22">
        <v>600</v>
      </c>
      <c r="H68" s="22">
        <v>600</v>
      </c>
    </row>
    <row r="69" spans="1:8" x14ac:dyDescent="0.25">
      <c r="A69" s="1"/>
      <c r="B69" s="1"/>
      <c r="C69" s="21"/>
      <c r="D69" s="21" t="s">
        <v>99</v>
      </c>
      <c r="E69" s="21" t="s">
        <v>100</v>
      </c>
      <c r="F69" s="22">
        <v>929</v>
      </c>
      <c r="G69" s="22">
        <v>929</v>
      </c>
      <c r="H69" s="22">
        <v>929</v>
      </c>
    </row>
    <row r="70" spans="1:8" x14ac:dyDescent="0.25">
      <c r="A70" s="1"/>
      <c r="B70" s="1"/>
      <c r="C70" s="21"/>
      <c r="D70" s="21" t="s">
        <v>101</v>
      </c>
      <c r="E70" s="21" t="s">
        <v>102</v>
      </c>
      <c r="F70" s="22">
        <v>100</v>
      </c>
      <c r="G70" s="22">
        <v>100</v>
      </c>
      <c r="H70" s="22">
        <v>100</v>
      </c>
    </row>
    <row r="71" spans="1:8" x14ac:dyDescent="0.25">
      <c r="A71" s="1"/>
      <c r="B71" s="1"/>
      <c r="C71" s="21"/>
      <c r="D71" s="21" t="s">
        <v>103</v>
      </c>
      <c r="E71" s="21" t="s">
        <v>104</v>
      </c>
      <c r="F71" s="22">
        <v>133</v>
      </c>
      <c r="G71" s="22">
        <v>133</v>
      </c>
      <c r="H71" s="22">
        <v>133</v>
      </c>
    </row>
    <row r="72" spans="1:8" x14ac:dyDescent="0.25">
      <c r="A72" s="1"/>
      <c r="B72" s="1"/>
      <c r="C72" s="21"/>
      <c r="D72" s="21" t="s">
        <v>105</v>
      </c>
      <c r="E72" s="21" t="s">
        <v>106</v>
      </c>
      <c r="F72" s="22">
        <v>1324</v>
      </c>
      <c r="G72" s="22">
        <v>1324</v>
      </c>
      <c r="H72" s="22">
        <v>1324</v>
      </c>
    </row>
    <row r="73" spans="1:8" x14ac:dyDescent="0.25">
      <c r="A73" s="1"/>
      <c r="B73" s="1"/>
      <c r="C73" s="21"/>
      <c r="D73" s="21" t="s">
        <v>107</v>
      </c>
      <c r="E73" s="21" t="s">
        <v>108</v>
      </c>
      <c r="F73" s="22">
        <v>1059</v>
      </c>
      <c r="G73" s="22">
        <v>1059</v>
      </c>
      <c r="H73" s="22">
        <v>1059</v>
      </c>
    </row>
    <row r="74" spans="1:8" x14ac:dyDescent="0.25">
      <c r="A74" s="1"/>
      <c r="B74" s="1"/>
      <c r="C74" s="21"/>
      <c r="D74" s="21" t="s">
        <v>109</v>
      </c>
      <c r="E74" s="21" t="s">
        <v>110</v>
      </c>
      <c r="F74" s="22">
        <v>500</v>
      </c>
      <c r="G74" s="22">
        <v>500</v>
      </c>
      <c r="H74" s="22">
        <v>500</v>
      </c>
    </row>
    <row r="75" spans="1:8" ht="15.75" x14ac:dyDescent="0.25">
      <c r="A75" s="17"/>
      <c r="B75" s="55" t="s">
        <v>111</v>
      </c>
      <c r="C75" s="55" t="s">
        <v>112</v>
      </c>
      <c r="D75" s="56"/>
      <c r="E75" s="56"/>
      <c r="F75" s="57">
        <f>SUBTOTAL(9,F76:F88)</f>
        <v>80134</v>
      </c>
      <c r="G75" s="57">
        <f>SUBTOTAL(9,G76:G88)</f>
        <v>74510</v>
      </c>
      <c r="H75" s="57">
        <f>SUBTOTAL(9,H76:H88)</f>
        <v>74510</v>
      </c>
    </row>
    <row r="76" spans="1:8" x14ac:dyDescent="0.25">
      <c r="A76" s="17"/>
      <c r="B76" s="17"/>
      <c r="C76" s="18" t="s">
        <v>8</v>
      </c>
      <c r="D76" s="18" t="s">
        <v>9</v>
      </c>
      <c r="E76" s="63"/>
      <c r="F76" s="64">
        <f>SUBTOTAL(9,F77:F88)</f>
        <v>80134</v>
      </c>
      <c r="G76" s="64">
        <f>SUBTOTAL(9,G77:G88)</f>
        <v>74510</v>
      </c>
      <c r="H76" s="64">
        <f>SUBTOTAL(9,H77:H88)</f>
        <v>74510</v>
      </c>
    </row>
    <row r="77" spans="1:8" x14ac:dyDescent="0.25">
      <c r="A77" s="1"/>
      <c r="B77" s="1"/>
      <c r="C77" s="21"/>
      <c r="D77" s="21" t="s">
        <v>49</v>
      </c>
      <c r="E77" s="21" t="s">
        <v>50</v>
      </c>
      <c r="F77" s="105">
        <v>3265</v>
      </c>
      <c r="G77" s="22">
        <v>2585</v>
      </c>
      <c r="H77" s="22">
        <v>2585</v>
      </c>
    </row>
    <row r="78" spans="1:8" x14ac:dyDescent="0.25">
      <c r="A78" s="1"/>
      <c r="B78" s="1"/>
      <c r="C78" s="21"/>
      <c r="D78" s="21" t="s">
        <v>57</v>
      </c>
      <c r="E78" s="21" t="s">
        <v>58</v>
      </c>
      <c r="F78" s="105">
        <v>380</v>
      </c>
      <c r="G78" s="22">
        <v>380</v>
      </c>
      <c r="H78" s="22">
        <v>380</v>
      </c>
    </row>
    <row r="79" spans="1:8" x14ac:dyDescent="0.25">
      <c r="A79" s="1"/>
      <c r="B79" s="1"/>
      <c r="C79" s="21"/>
      <c r="D79" s="21" t="s">
        <v>69</v>
      </c>
      <c r="E79" s="21" t="s">
        <v>70</v>
      </c>
      <c r="F79" s="105">
        <v>1100</v>
      </c>
      <c r="G79" s="22">
        <v>1100</v>
      </c>
      <c r="H79" s="22">
        <v>1100</v>
      </c>
    </row>
    <row r="80" spans="1:8" x14ac:dyDescent="0.25">
      <c r="A80" s="1"/>
      <c r="B80" s="1"/>
      <c r="C80" s="21"/>
      <c r="D80" s="21" t="s">
        <v>73</v>
      </c>
      <c r="E80" s="21" t="s">
        <v>74</v>
      </c>
      <c r="F80" s="105">
        <v>1139</v>
      </c>
      <c r="G80" s="22">
        <v>1139</v>
      </c>
      <c r="H80" s="22">
        <v>1139</v>
      </c>
    </row>
    <row r="81" spans="1:8" x14ac:dyDescent="0.25">
      <c r="A81" s="1"/>
      <c r="B81" s="1"/>
      <c r="C81" s="21"/>
      <c r="D81" s="21" t="s">
        <v>77</v>
      </c>
      <c r="E81" s="21" t="s">
        <v>78</v>
      </c>
      <c r="F81" s="105">
        <v>1288</v>
      </c>
      <c r="G81" s="22">
        <v>1288</v>
      </c>
      <c r="H81" s="22">
        <v>1288</v>
      </c>
    </row>
    <row r="82" spans="1:8" x14ac:dyDescent="0.25">
      <c r="A82" s="1"/>
      <c r="B82" s="1"/>
      <c r="C82" s="21"/>
      <c r="D82" s="21" t="s">
        <v>81</v>
      </c>
      <c r="E82" s="21" t="s">
        <v>82</v>
      </c>
      <c r="F82" s="105">
        <v>14827</v>
      </c>
      <c r="G82" s="22">
        <v>14827</v>
      </c>
      <c r="H82" s="22">
        <v>14827</v>
      </c>
    </row>
    <row r="83" spans="1:8" x14ac:dyDescent="0.25">
      <c r="A83" s="1"/>
      <c r="B83" s="1"/>
      <c r="C83" s="21"/>
      <c r="D83" s="21" t="s">
        <v>83</v>
      </c>
      <c r="E83" s="21" t="s">
        <v>84</v>
      </c>
      <c r="F83" s="105">
        <v>28320</v>
      </c>
      <c r="G83" s="22">
        <v>28320</v>
      </c>
      <c r="H83" s="22">
        <v>28320</v>
      </c>
    </row>
    <row r="84" spans="1:8" x14ac:dyDescent="0.25">
      <c r="A84" s="1"/>
      <c r="B84" s="1"/>
      <c r="C84" s="21"/>
      <c r="D84" s="21" t="s">
        <v>85</v>
      </c>
      <c r="E84" s="21" t="s">
        <v>86</v>
      </c>
      <c r="F84" s="105">
        <v>3938</v>
      </c>
      <c r="G84" s="22">
        <v>3938</v>
      </c>
      <c r="H84" s="22">
        <v>3938</v>
      </c>
    </row>
    <row r="85" spans="1:8" x14ac:dyDescent="0.25">
      <c r="A85" s="1"/>
      <c r="B85" s="1"/>
      <c r="C85" s="21"/>
      <c r="D85" s="21" t="s">
        <v>87</v>
      </c>
      <c r="E85" s="21" t="s">
        <v>88</v>
      </c>
      <c r="F85" s="105">
        <v>16667</v>
      </c>
      <c r="G85" s="22">
        <v>11723</v>
      </c>
      <c r="H85" s="22">
        <v>11723</v>
      </c>
    </row>
    <row r="86" spans="1:8" x14ac:dyDescent="0.25">
      <c r="A86" s="1"/>
      <c r="B86" s="1"/>
      <c r="C86" s="21"/>
      <c r="D86" s="21" t="s">
        <v>107</v>
      </c>
      <c r="E86" s="21" t="s">
        <v>108</v>
      </c>
      <c r="F86" s="22">
        <v>2500</v>
      </c>
      <c r="G86" s="22">
        <v>2500</v>
      </c>
      <c r="H86" s="22">
        <v>2500</v>
      </c>
    </row>
    <row r="87" spans="1:8" x14ac:dyDescent="0.25">
      <c r="A87" s="1"/>
      <c r="B87" s="1"/>
      <c r="C87" s="21"/>
      <c r="D87" s="21" t="s">
        <v>113</v>
      </c>
      <c r="E87" s="21" t="s">
        <v>114</v>
      </c>
      <c r="F87" s="22">
        <v>1500</v>
      </c>
      <c r="G87" s="22">
        <v>1500</v>
      </c>
      <c r="H87" s="22">
        <v>1500</v>
      </c>
    </row>
    <row r="88" spans="1:8" x14ac:dyDescent="0.25">
      <c r="A88" s="1"/>
      <c r="B88" s="1"/>
      <c r="C88" s="21"/>
      <c r="D88" s="21" t="s">
        <v>109</v>
      </c>
      <c r="E88" s="21" t="s">
        <v>110</v>
      </c>
      <c r="F88" s="22">
        <v>5210</v>
      </c>
      <c r="G88" s="22">
        <v>5210</v>
      </c>
      <c r="H88" s="22">
        <v>5210</v>
      </c>
    </row>
    <row r="89" spans="1:8" ht="15.75" x14ac:dyDescent="0.25">
      <c r="A89" s="17"/>
      <c r="B89" s="55" t="s">
        <v>115</v>
      </c>
      <c r="C89" s="55" t="s">
        <v>116</v>
      </c>
      <c r="D89" s="56"/>
      <c r="E89" s="56"/>
      <c r="F89" s="57">
        <f>SUBTOTAL(9,F90:F101)</f>
        <v>72665</v>
      </c>
      <c r="G89" s="57">
        <f>SUBTOTAL(9,G90:G101)</f>
        <v>72665</v>
      </c>
      <c r="H89" s="57">
        <f>SUBTOTAL(9,H90:H101)</f>
        <v>72665</v>
      </c>
    </row>
    <row r="90" spans="1:8" x14ac:dyDescent="0.25">
      <c r="A90" s="17"/>
      <c r="B90" s="17"/>
      <c r="C90" s="18" t="s">
        <v>13</v>
      </c>
      <c r="D90" s="18" t="s">
        <v>14</v>
      </c>
      <c r="E90" s="63"/>
      <c r="F90" s="64">
        <f>SUBTOTAL(9,F91:F94)</f>
        <v>34005</v>
      </c>
      <c r="G90" s="64">
        <f t="shared" ref="G90:H90" si="2">SUBTOTAL(9,G91:G94)</f>
        <v>34005</v>
      </c>
      <c r="H90" s="64">
        <f t="shared" si="2"/>
        <v>34005</v>
      </c>
    </row>
    <row r="91" spans="1:8" x14ac:dyDescent="0.25">
      <c r="A91" s="1"/>
      <c r="B91" s="1"/>
      <c r="C91" s="21"/>
      <c r="D91" s="21" t="s">
        <v>41</v>
      </c>
      <c r="E91" s="21" t="s">
        <v>42</v>
      </c>
      <c r="F91" s="22">
        <v>2500</v>
      </c>
      <c r="G91" s="22">
        <v>2500</v>
      </c>
      <c r="H91" s="22">
        <v>2500</v>
      </c>
    </row>
    <row r="92" spans="1:8" x14ac:dyDescent="0.25">
      <c r="A92" s="1"/>
      <c r="B92" s="1"/>
      <c r="C92" s="21"/>
      <c r="D92" s="21" t="s">
        <v>45</v>
      </c>
      <c r="E92" s="21" t="s">
        <v>46</v>
      </c>
      <c r="F92" s="22">
        <v>2500</v>
      </c>
      <c r="G92" s="22">
        <v>2500</v>
      </c>
      <c r="H92" s="22">
        <v>2500</v>
      </c>
    </row>
    <row r="93" spans="1:8" x14ac:dyDescent="0.25">
      <c r="A93" s="1"/>
      <c r="B93" s="1"/>
      <c r="C93" s="21"/>
      <c r="D93" s="21" t="s">
        <v>81</v>
      </c>
      <c r="E93" s="21" t="s">
        <v>82</v>
      </c>
      <c r="F93" s="22">
        <v>28000</v>
      </c>
      <c r="G93" s="22">
        <v>28000</v>
      </c>
      <c r="H93" s="22">
        <v>28000</v>
      </c>
    </row>
    <row r="94" spans="1:8" x14ac:dyDescent="0.25">
      <c r="A94" s="1"/>
      <c r="B94" s="1"/>
      <c r="C94" s="21"/>
      <c r="D94" s="21" t="s">
        <v>97</v>
      </c>
      <c r="E94" s="21" t="s">
        <v>98</v>
      </c>
      <c r="F94" s="22">
        <v>1005</v>
      </c>
      <c r="G94" s="22">
        <v>1005</v>
      </c>
      <c r="H94" s="22">
        <v>1005</v>
      </c>
    </row>
    <row r="95" spans="1:8" x14ac:dyDescent="0.25">
      <c r="A95" s="17"/>
      <c r="B95" s="17"/>
      <c r="C95" s="18" t="s">
        <v>25</v>
      </c>
      <c r="D95" s="18" t="s">
        <v>26</v>
      </c>
      <c r="E95" s="63"/>
      <c r="F95" s="64">
        <f>SUBTOTAL(9,F96:F101)</f>
        <v>38660</v>
      </c>
      <c r="G95" s="64">
        <f t="shared" ref="G95:H95" si="3">SUBTOTAL(9,G96:G101)</f>
        <v>38660</v>
      </c>
      <c r="H95" s="64">
        <f t="shared" si="3"/>
        <v>38660</v>
      </c>
    </row>
    <row r="96" spans="1:8" x14ac:dyDescent="0.25">
      <c r="A96" s="1"/>
      <c r="B96" s="1"/>
      <c r="C96" s="21"/>
      <c r="D96" s="21" t="s">
        <v>41</v>
      </c>
      <c r="E96" s="21" t="s">
        <v>42</v>
      </c>
      <c r="F96" s="22">
        <v>25860</v>
      </c>
      <c r="G96" s="22">
        <v>25860</v>
      </c>
      <c r="H96" s="22">
        <v>25860</v>
      </c>
    </row>
    <row r="97" spans="1:8" x14ac:dyDescent="0.25">
      <c r="A97" s="1"/>
      <c r="B97" s="1"/>
      <c r="C97" s="21"/>
      <c r="D97" s="21" t="s">
        <v>51</v>
      </c>
      <c r="E97" s="21" t="s">
        <v>52</v>
      </c>
      <c r="F97" s="22">
        <v>1800</v>
      </c>
      <c r="G97" s="22">
        <v>1800</v>
      </c>
      <c r="H97" s="22">
        <v>1800</v>
      </c>
    </row>
    <row r="98" spans="1:8" x14ac:dyDescent="0.25">
      <c r="A98" s="1"/>
      <c r="B98" s="1"/>
      <c r="C98" s="21"/>
      <c r="D98" s="21" t="s">
        <v>73</v>
      </c>
      <c r="E98" s="21" t="s">
        <v>74</v>
      </c>
      <c r="F98" s="22">
        <v>1700</v>
      </c>
      <c r="G98" s="22">
        <v>1700</v>
      </c>
      <c r="H98" s="22">
        <v>1700</v>
      </c>
    </row>
    <row r="99" spans="1:8" x14ac:dyDescent="0.25">
      <c r="A99" s="1"/>
      <c r="B99" s="1"/>
      <c r="C99" s="21"/>
      <c r="D99" s="21" t="s">
        <v>81</v>
      </c>
      <c r="E99" s="21" t="s">
        <v>82</v>
      </c>
      <c r="F99" s="22">
        <v>2600</v>
      </c>
      <c r="G99" s="22">
        <v>2600</v>
      </c>
      <c r="H99" s="22">
        <v>2600</v>
      </c>
    </row>
    <row r="100" spans="1:8" x14ac:dyDescent="0.25">
      <c r="A100" s="1"/>
      <c r="B100" s="1"/>
      <c r="C100" s="21"/>
      <c r="D100" s="21" t="s">
        <v>85</v>
      </c>
      <c r="E100" s="21" t="s">
        <v>86</v>
      </c>
      <c r="F100" s="22">
        <v>4700</v>
      </c>
      <c r="G100" s="22">
        <v>4700</v>
      </c>
      <c r="H100" s="22">
        <v>4700</v>
      </c>
    </row>
    <row r="101" spans="1:8" x14ac:dyDescent="0.25">
      <c r="A101" s="1"/>
      <c r="B101" s="1"/>
      <c r="C101" s="21"/>
      <c r="D101" s="21" t="s">
        <v>113</v>
      </c>
      <c r="E101" s="21" t="s">
        <v>114</v>
      </c>
      <c r="F101" s="22">
        <v>2000</v>
      </c>
      <c r="G101" s="22">
        <v>2000</v>
      </c>
      <c r="H101" s="22">
        <v>2000</v>
      </c>
    </row>
    <row r="102" spans="1:8" ht="18" x14ac:dyDescent="0.25">
      <c r="A102" s="69" t="s">
        <v>29</v>
      </c>
      <c r="B102" s="69"/>
      <c r="C102" s="69"/>
      <c r="D102" s="69"/>
      <c r="E102" s="69"/>
      <c r="F102" s="70">
        <f>SUBTOTAL(9,F40:F101)</f>
        <v>835873</v>
      </c>
      <c r="G102" s="70">
        <f t="shared" ref="G102:H102" si="4">SUBTOTAL(9,G40:G101)</f>
        <v>833184</v>
      </c>
      <c r="H102" s="70">
        <f t="shared" si="4"/>
        <v>836135</v>
      </c>
    </row>
  </sheetData>
  <mergeCells count="5">
    <mergeCell ref="A5:H5"/>
    <mergeCell ref="B3:M3"/>
    <mergeCell ref="A32:L32"/>
    <mergeCell ref="A33:H33"/>
    <mergeCell ref="B2:D2"/>
  </mergeCells>
  <pageMargins left="0.7" right="0.7" top="0.75" bottom="0.75" header="0.3" footer="0.3"/>
  <pageSetup scale="4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6AFC8-D1E1-4CD0-811C-B5CCAEE590FF}">
  <dimension ref="A2:M243"/>
  <sheetViews>
    <sheetView view="pageBreakPreview" topLeftCell="A39" zoomScale="60" zoomScaleNormal="100" workbookViewId="0">
      <selection activeCell="A4" sqref="A4:L4"/>
    </sheetView>
  </sheetViews>
  <sheetFormatPr defaultRowHeight="15" x14ac:dyDescent="0.25"/>
  <cols>
    <col min="1" max="1" width="11.42578125" customWidth="1"/>
    <col min="2" max="2" width="16.28515625" customWidth="1"/>
    <col min="5" max="5" width="23.85546875" customWidth="1"/>
    <col min="6" max="6" width="23.7109375" customWidth="1"/>
    <col min="7" max="7" width="16" customWidth="1"/>
    <col min="8" max="8" width="23.7109375" customWidth="1"/>
    <col min="9" max="9" width="14.140625" customWidth="1"/>
    <col min="10" max="10" width="18.28515625" bestFit="1" customWidth="1"/>
    <col min="11" max="11" width="18.7109375" customWidth="1"/>
    <col min="12" max="12" width="15.140625" customWidth="1"/>
    <col min="13" max="13" width="19.42578125" customWidth="1"/>
    <col min="257" max="257" width="11.42578125" customWidth="1"/>
    <col min="258" max="258" width="16.28515625" customWidth="1"/>
    <col min="261" max="261" width="23.85546875" customWidth="1"/>
    <col min="262" max="262" width="23.7109375" customWidth="1"/>
    <col min="263" max="263" width="16" customWidth="1"/>
    <col min="264" max="264" width="23.7109375" customWidth="1"/>
    <col min="265" max="265" width="14.140625" customWidth="1"/>
    <col min="266" max="266" width="18.28515625" bestFit="1" customWidth="1"/>
    <col min="267" max="267" width="18.7109375" customWidth="1"/>
    <col min="268" max="268" width="15.140625" customWidth="1"/>
    <col min="269" max="269" width="19.42578125" customWidth="1"/>
    <col min="513" max="513" width="11.42578125" customWidth="1"/>
    <col min="514" max="514" width="16.28515625" customWidth="1"/>
    <col min="517" max="517" width="23.85546875" customWidth="1"/>
    <col min="518" max="518" width="23.7109375" customWidth="1"/>
    <col min="519" max="519" width="16" customWidth="1"/>
    <col min="520" max="520" width="23.7109375" customWidth="1"/>
    <col min="521" max="521" width="14.140625" customWidth="1"/>
    <col min="522" max="522" width="18.28515625" bestFit="1" customWidth="1"/>
    <col min="523" max="523" width="18.7109375" customWidth="1"/>
    <col min="524" max="524" width="15.140625" customWidth="1"/>
    <col min="525" max="525" width="19.42578125" customWidth="1"/>
    <col min="769" max="769" width="11.42578125" customWidth="1"/>
    <col min="770" max="770" width="16.28515625" customWidth="1"/>
    <col min="773" max="773" width="23.85546875" customWidth="1"/>
    <col min="774" max="774" width="23.7109375" customWidth="1"/>
    <col min="775" max="775" width="16" customWidth="1"/>
    <col min="776" max="776" width="23.7109375" customWidth="1"/>
    <col min="777" max="777" width="14.140625" customWidth="1"/>
    <col min="778" max="778" width="18.28515625" bestFit="1" customWidth="1"/>
    <col min="779" max="779" width="18.7109375" customWidth="1"/>
    <col min="780" max="780" width="15.140625" customWidth="1"/>
    <col min="781" max="781" width="19.42578125" customWidth="1"/>
    <col min="1025" max="1025" width="11.42578125" customWidth="1"/>
    <col min="1026" max="1026" width="16.28515625" customWidth="1"/>
    <col min="1029" max="1029" width="23.85546875" customWidth="1"/>
    <col min="1030" max="1030" width="23.7109375" customWidth="1"/>
    <col min="1031" max="1031" width="16" customWidth="1"/>
    <col min="1032" max="1032" width="23.7109375" customWidth="1"/>
    <col min="1033" max="1033" width="14.140625" customWidth="1"/>
    <col min="1034" max="1034" width="18.28515625" bestFit="1" customWidth="1"/>
    <col min="1035" max="1035" width="18.7109375" customWidth="1"/>
    <col min="1036" max="1036" width="15.140625" customWidth="1"/>
    <col min="1037" max="1037" width="19.42578125" customWidth="1"/>
    <col min="1281" max="1281" width="11.42578125" customWidth="1"/>
    <col min="1282" max="1282" width="16.28515625" customWidth="1"/>
    <col min="1285" max="1285" width="23.85546875" customWidth="1"/>
    <col min="1286" max="1286" width="23.7109375" customWidth="1"/>
    <col min="1287" max="1287" width="16" customWidth="1"/>
    <col min="1288" max="1288" width="23.7109375" customWidth="1"/>
    <col min="1289" max="1289" width="14.140625" customWidth="1"/>
    <col min="1290" max="1290" width="18.28515625" bestFit="1" customWidth="1"/>
    <col min="1291" max="1291" width="18.7109375" customWidth="1"/>
    <col min="1292" max="1292" width="15.140625" customWidth="1"/>
    <col min="1293" max="1293" width="19.42578125" customWidth="1"/>
    <col min="1537" max="1537" width="11.42578125" customWidth="1"/>
    <col min="1538" max="1538" width="16.28515625" customWidth="1"/>
    <col min="1541" max="1541" width="23.85546875" customWidth="1"/>
    <col min="1542" max="1542" width="23.7109375" customWidth="1"/>
    <col min="1543" max="1543" width="16" customWidth="1"/>
    <col min="1544" max="1544" width="23.7109375" customWidth="1"/>
    <col min="1545" max="1545" width="14.140625" customWidth="1"/>
    <col min="1546" max="1546" width="18.28515625" bestFit="1" customWidth="1"/>
    <col min="1547" max="1547" width="18.7109375" customWidth="1"/>
    <col min="1548" max="1548" width="15.140625" customWidth="1"/>
    <col min="1549" max="1549" width="19.42578125" customWidth="1"/>
    <col min="1793" max="1793" width="11.42578125" customWidth="1"/>
    <col min="1794" max="1794" width="16.28515625" customWidth="1"/>
    <col min="1797" max="1797" width="23.85546875" customWidth="1"/>
    <col min="1798" max="1798" width="23.7109375" customWidth="1"/>
    <col min="1799" max="1799" width="16" customWidth="1"/>
    <col min="1800" max="1800" width="23.7109375" customWidth="1"/>
    <col min="1801" max="1801" width="14.140625" customWidth="1"/>
    <col min="1802" max="1802" width="18.28515625" bestFit="1" customWidth="1"/>
    <col min="1803" max="1803" width="18.7109375" customWidth="1"/>
    <col min="1804" max="1804" width="15.140625" customWidth="1"/>
    <col min="1805" max="1805" width="19.42578125" customWidth="1"/>
    <col min="2049" max="2049" width="11.42578125" customWidth="1"/>
    <col min="2050" max="2050" width="16.28515625" customWidth="1"/>
    <col min="2053" max="2053" width="23.85546875" customWidth="1"/>
    <col min="2054" max="2054" width="23.7109375" customWidth="1"/>
    <col min="2055" max="2055" width="16" customWidth="1"/>
    <col min="2056" max="2056" width="23.7109375" customWidth="1"/>
    <col min="2057" max="2057" width="14.140625" customWidth="1"/>
    <col min="2058" max="2058" width="18.28515625" bestFit="1" customWidth="1"/>
    <col min="2059" max="2059" width="18.7109375" customWidth="1"/>
    <col min="2060" max="2060" width="15.140625" customWidth="1"/>
    <col min="2061" max="2061" width="19.42578125" customWidth="1"/>
    <col min="2305" max="2305" width="11.42578125" customWidth="1"/>
    <col min="2306" max="2306" width="16.28515625" customWidth="1"/>
    <col min="2309" max="2309" width="23.85546875" customWidth="1"/>
    <col min="2310" max="2310" width="23.7109375" customWidth="1"/>
    <col min="2311" max="2311" width="16" customWidth="1"/>
    <col min="2312" max="2312" width="23.7109375" customWidth="1"/>
    <col min="2313" max="2313" width="14.140625" customWidth="1"/>
    <col min="2314" max="2314" width="18.28515625" bestFit="1" customWidth="1"/>
    <col min="2315" max="2315" width="18.7109375" customWidth="1"/>
    <col min="2316" max="2316" width="15.140625" customWidth="1"/>
    <col min="2317" max="2317" width="19.42578125" customWidth="1"/>
    <col min="2561" max="2561" width="11.42578125" customWidth="1"/>
    <col min="2562" max="2562" width="16.28515625" customWidth="1"/>
    <col min="2565" max="2565" width="23.85546875" customWidth="1"/>
    <col min="2566" max="2566" width="23.7109375" customWidth="1"/>
    <col min="2567" max="2567" width="16" customWidth="1"/>
    <col min="2568" max="2568" width="23.7109375" customWidth="1"/>
    <col min="2569" max="2569" width="14.140625" customWidth="1"/>
    <col min="2570" max="2570" width="18.28515625" bestFit="1" customWidth="1"/>
    <col min="2571" max="2571" width="18.7109375" customWidth="1"/>
    <col min="2572" max="2572" width="15.140625" customWidth="1"/>
    <col min="2573" max="2573" width="19.42578125" customWidth="1"/>
    <col min="2817" max="2817" width="11.42578125" customWidth="1"/>
    <col min="2818" max="2818" width="16.28515625" customWidth="1"/>
    <col min="2821" max="2821" width="23.85546875" customWidth="1"/>
    <col min="2822" max="2822" width="23.7109375" customWidth="1"/>
    <col min="2823" max="2823" width="16" customWidth="1"/>
    <col min="2824" max="2824" width="23.7109375" customWidth="1"/>
    <col min="2825" max="2825" width="14.140625" customWidth="1"/>
    <col min="2826" max="2826" width="18.28515625" bestFit="1" customWidth="1"/>
    <col min="2827" max="2827" width="18.7109375" customWidth="1"/>
    <col min="2828" max="2828" width="15.140625" customWidth="1"/>
    <col min="2829" max="2829" width="19.42578125" customWidth="1"/>
    <col min="3073" max="3073" width="11.42578125" customWidth="1"/>
    <col min="3074" max="3074" width="16.28515625" customWidth="1"/>
    <col min="3077" max="3077" width="23.85546875" customWidth="1"/>
    <col min="3078" max="3078" width="23.7109375" customWidth="1"/>
    <col min="3079" max="3079" width="16" customWidth="1"/>
    <col min="3080" max="3080" width="23.7109375" customWidth="1"/>
    <col min="3081" max="3081" width="14.140625" customWidth="1"/>
    <col min="3082" max="3082" width="18.28515625" bestFit="1" customWidth="1"/>
    <col min="3083" max="3083" width="18.7109375" customWidth="1"/>
    <col min="3084" max="3084" width="15.140625" customWidth="1"/>
    <col min="3085" max="3085" width="19.42578125" customWidth="1"/>
    <col min="3329" max="3329" width="11.42578125" customWidth="1"/>
    <col min="3330" max="3330" width="16.28515625" customWidth="1"/>
    <col min="3333" max="3333" width="23.85546875" customWidth="1"/>
    <col min="3334" max="3334" width="23.7109375" customWidth="1"/>
    <col min="3335" max="3335" width="16" customWidth="1"/>
    <col min="3336" max="3336" width="23.7109375" customWidth="1"/>
    <col min="3337" max="3337" width="14.140625" customWidth="1"/>
    <col min="3338" max="3338" width="18.28515625" bestFit="1" customWidth="1"/>
    <col min="3339" max="3339" width="18.7109375" customWidth="1"/>
    <col min="3340" max="3340" width="15.140625" customWidth="1"/>
    <col min="3341" max="3341" width="19.42578125" customWidth="1"/>
    <col min="3585" max="3585" width="11.42578125" customWidth="1"/>
    <col min="3586" max="3586" width="16.28515625" customWidth="1"/>
    <col min="3589" max="3589" width="23.85546875" customWidth="1"/>
    <col min="3590" max="3590" width="23.7109375" customWidth="1"/>
    <col min="3591" max="3591" width="16" customWidth="1"/>
    <col min="3592" max="3592" width="23.7109375" customWidth="1"/>
    <col min="3593" max="3593" width="14.140625" customWidth="1"/>
    <col min="3594" max="3594" width="18.28515625" bestFit="1" customWidth="1"/>
    <col min="3595" max="3595" width="18.7109375" customWidth="1"/>
    <col min="3596" max="3596" width="15.140625" customWidth="1"/>
    <col min="3597" max="3597" width="19.42578125" customWidth="1"/>
    <col min="3841" max="3841" width="11.42578125" customWidth="1"/>
    <col min="3842" max="3842" width="16.28515625" customWidth="1"/>
    <col min="3845" max="3845" width="23.85546875" customWidth="1"/>
    <col min="3846" max="3846" width="23.7109375" customWidth="1"/>
    <col min="3847" max="3847" width="16" customWidth="1"/>
    <col min="3848" max="3848" width="23.7109375" customWidth="1"/>
    <col min="3849" max="3849" width="14.140625" customWidth="1"/>
    <col min="3850" max="3850" width="18.28515625" bestFit="1" customWidth="1"/>
    <col min="3851" max="3851" width="18.7109375" customWidth="1"/>
    <col min="3852" max="3852" width="15.140625" customWidth="1"/>
    <col min="3853" max="3853" width="19.42578125" customWidth="1"/>
    <col min="4097" max="4097" width="11.42578125" customWidth="1"/>
    <col min="4098" max="4098" width="16.28515625" customWidth="1"/>
    <col min="4101" max="4101" width="23.85546875" customWidth="1"/>
    <col min="4102" max="4102" width="23.7109375" customWidth="1"/>
    <col min="4103" max="4103" width="16" customWidth="1"/>
    <col min="4104" max="4104" width="23.7109375" customWidth="1"/>
    <col min="4105" max="4105" width="14.140625" customWidth="1"/>
    <col min="4106" max="4106" width="18.28515625" bestFit="1" customWidth="1"/>
    <col min="4107" max="4107" width="18.7109375" customWidth="1"/>
    <col min="4108" max="4108" width="15.140625" customWidth="1"/>
    <col min="4109" max="4109" width="19.42578125" customWidth="1"/>
    <col min="4353" max="4353" width="11.42578125" customWidth="1"/>
    <col min="4354" max="4354" width="16.28515625" customWidth="1"/>
    <col min="4357" max="4357" width="23.85546875" customWidth="1"/>
    <col min="4358" max="4358" width="23.7109375" customWidth="1"/>
    <col min="4359" max="4359" width="16" customWidth="1"/>
    <col min="4360" max="4360" width="23.7109375" customWidth="1"/>
    <col min="4361" max="4361" width="14.140625" customWidth="1"/>
    <col min="4362" max="4362" width="18.28515625" bestFit="1" customWidth="1"/>
    <col min="4363" max="4363" width="18.7109375" customWidth="1"/>
    <col min="4364" max="4364" width="15.140625" customWidth="1"/>
    <col min="4365" max="4365" width="19.42578125" customWidth="1"/>
    <col min="4609" max="4609" width="11.42578125" customWidth="1"/>
    <col min="4610" max="4610" width="16.28515625" customWidth="1"/>
    <col min="4613" max="4613" width="23.85546875" customWidth="1"/>
    <col min="4614" max="4614" width="23.7109375" customWidth="1"/>
    <col min="4615" max="4615" width="16" customWidth="1"/>
    <col min="4616" max="4616" width="23.7109375" customWidth="1"/>
    <col min="4617" max="4617" width="14.140625" customWidth="1"/>
    <col min="4618" max="4618" width="18.28515625" bestFit="1" customWidth="1"/>
    <col min="4619" max="4619" width="18.7109375" customWidth="1"/>
    <col min="4620" max="4620" width="15.140625" customWidth="1"/>
    <col min="4621" max="4621" width="19.42578125" customWidth="1"/>
    <col min="4865" max="4865" width="11.42578125" customWidth="1"/>
    <col min="4866" max="4866" width="16.28515625" customWidth="1"/>
    <col min="4869" max="4869" width="23.85546875" customWidth="1"/>
    <col min="4870" max="4870" width="23.7109375" customWidth="1"/>
    <col min="4871" max="4871" width="16" customWidth="1"/>
    <col min="4872" max="4872" width="23.7109375" customWidth="1"/>
    <col min="4873" max="4873" width="14.140625" customWidth="1"/>
    <col min="4874" max="4874" width="18.28515625" bestFit="1" customWidth="1"/>
    <col min="4875" max="4875" width="18.7109375" customWidth="1"/>
    <col min="4876" max="4876" width="15.140625" customWidth="1"/>
    <col min="4877" max="4877" width="19.42578125" customWidth="1"/>
    <col min="5121" max="5121" width="11.42578125" customWidth="1"/>
    <col min="5122" max="5122" width="16.28515625" customWidth="1"/>
    <col min="5125" max="5125" width="23.85546875" customWidth="1"/>
    <col min="5126" max="5126" width="23.7109375" customWidth="1"/>
    <col min="5127" max="5127" width="16" customWidth="1"/>
    <col min="5128" max="5128" width="23.7109375" customWidth="1"/>
    <col min="5129" max="5129" width="14.140625" customWidth="1"/>
    <col min="5130" max="5130" width="18.28515625" bestFit="1" customWidth="1"/>
    <col min="5131" max="5131" width="18.7109375" customWidth="1"/>
    <col min="5132" max="5132" width="15.140625" customWidth="1"/>
    <col min="5133" max="5133" width="19.42578125" customWidth="1"/>
    <col min="5377" max="5377" width="11.42578125" customWidth="1"/>
    <col min="5378" max="5378" width="16.28515625" customWidth="1"/>
    <col min="5381" max="5381" width="23.85546875" customWidth="1"/>
    <col min="5382" max="5382" width="23.7109375" customWidth="1"/>
    <col min="5383" max="5383" width="16" customWidth="1"/>
    <col min="5384" max="5384" width="23.7109375" customWidth="1"/>
    <col min="5385" max="5385" width="14.140625" customWidth="1"/>
    <col min="5386" max="5386" width="18.28515625" bestFit="1" customWidth="1"/>
    <col min="5387" max="5387" width="18.7109375" customWidth="1"/>
    <col min="5388" max="5388" width="15.140625" customWidth="1"/>
    <col min="5389" max="5389" width="19.42578125" customWidth="1"/>
    <col min="5633" max="5633" width="11.42578125" customWidth="1"/>
    <col min="5634" max="5634" width="16.28515625" customWidth="1"/>
    <col min="5637" max="5637" width="23.85546875" customWidth="1"/>
    <col min="5638" max="5638" width="23.7109375" customWidth="1"/>
    <col min="5639" max="5639" width="16" customWidth="1"/>
    <col min="5640" max="5640" width="23.7109375" customWidth="1"/>
    <col min="5641" max="5641" width="14.140625" customWidth="1"/>
    <col min="5642" max="5642" width="18.28515625" bestFit="1" customWidth="1"/>
    <col min="5643" max="5643" width="18.7109375" customWidth="1"/>
    <col min="5644" max="5644" width="15.140625" customWidth="1"/>
    <col min="5645" max="5645" width="19.42578125" customWidth="1"/>
    <col min="5889" max="5889" width="11.42578125" customWidth="1"/>
    <col min="5890" max="5890" width="16.28515625" customWidth="1"/>
    <col min="5893" max="5893" width="23.85546875" customWidth="1"/>
    <col min="5894" max="5894" width="23.7109375" customWidth="1"/>
    <col min="5895" max="5895" width="16" customWidth="1"/>
    <col min="5896" max="5896" width="23.7109375" customWidth="1"/>
    <col min="5897" max="5897" width="14.140625" customWidth="1"/>
    <col min="5898" max="5898" width="18.28515625" bestFit="1" customWidth="1"/>
    <col min="5899" max="5899" width="18.7109375" customWidth="1"/>
    <col min="5900" max="5900" width="15.140625" customWidth="1"/>
    <col min="5901" max="5901" width="19.42578125" customWidth="1"/>
    <col min="6145" max="6145" width="11.42578125" customWidth="1"/>
    <col min="6146" max="6146" width="16.28515625" customWidth="1"/>
    <col min="6149" max="6149" width="23.85546875" customWidth="1"/>
    <col min="6150" max="6150" width="23.7109375" customWidth="1"/>
    <col min="6151" max="6151" width="16" customWidth="1"/>
    <col min="6152" max="6152" width="23.7109375" customWidth="1"/>
    <col min="6153" max="6153" width="14.140625" customWidth="1"/>
    <col min="6154" max="6154" width="18.28515625" bestFit="1" customWidth="1"/>
    <col min="6155" max="6155" width="18.7109375" customWidth="1"/>
    <col min="6156" max="6156" width="15.140625" customWidth="1"/>
    <col min="6157" max="6157" width="19.42578125" customWidth="1"/>
    <col min="6401" max="6401" width="11.42578125" customWidth="1"/>
    <col min="6402" max="6402" width="16.28515625" customWidth="1"/>
    <col min="6405" max="6405" width="23.85546875" customWidth="1"/>
    <col min="6406" max="6406" width="23.7109375" customWidth="1"/>
    <col min="6407" max="6407" width="16" customWidth="1"/>
    <col min="6408" max="6408" width="23.7109375" customWidth="1"/>
    <col min="6409" max="6409" width="14.140625" customWidth="1"/>
    <col min="6410" max="6410" width="18.28515625" bestFit="1" customWidth="1"/>
    <col min="6411" max="6411" width="18.7109375" customWidth="1"/>
    <col min="6412" max="6412" width="15.140625" customWidth="1"/>
    <col min="6413" max="6413" width="19.42578125" customWidth="1"/>
    <col min="6657" max="6657" width="11.42578125" customWidth="1"/>
    <col min="6658" max="6658" width="16.28515625" customWidth="1"/>
    <col min="6661" max="6661" width="23.85546875" customWidth="1"/>
    <col min="6662" max="6662" width="23.7109375" customWidth="1"/>
    <col min="6663" max="6663" width="16" customWidth="1"/>
    <col min="6664" max="6664" width="23.7109375" customWidth="1"/>
    <col min="6665" max="6665" width="14.140625" customWidth="1"/>
    <col min="6666" max="6666" width="18.28515625" bestFit="1" customWidth="1"/>
    <col min="6667" max="6667" width="18.7109375" customWidth="1"/>
    <col min="6668" max="6668" width="15.140625" customWidth="1"/>
    <col min="6669" max="6669" width="19.42578125" customWidth="1"/>
    <col min="6913" max="6913" width="11.42578125" customWidth="1"/>
    <col min="6914" max="6914" width="16.28515625" customWidth="1"/>
    <col min="6917" max="6917" width="23.85546875" customWidth="1"/>
    <col min="6918" max="6918" width="23.7109375" customWidth="1"/>
    <col min="6919" max="6919" width="16" customWidth="1"/>
    <col min="6920" max="6920" width="23.7109375" customWidth="1"/>
    <col min="6921" max="6921" width="14.140625" customWidth="1"/>
    <col min="6922" max="6922" width="18.28515625" bestFit="1" customWidth="1"/>
    <col min="6923" max="6923" width="18.7109375" customWidth="1"/>
    <col min="6924" max="6924" width="15.140625" customWidth="1"/>
    <col min="6925" max="6925" width="19.42578125" customWidth="1"/>
    <col min="7169" max="7169" width="11.42578125" customWidth="1"/>
    <col min="7170" max="7170" width="16.28515625" customWidth="1"/>
    <col min="7173" max="7173" width="23.85546875" customWidth="1"/>
    <col min="7174" max="7174" width="23.7109375" customWidth="1"/>
    <col min="7175" max="7175" width="16" customWidth="1"/>
    <col min="7176" max="7176" width="23.7109375" customWidth="1"/>
    <col min="7177" max="7177" width="14.140625" customWidth="1"/>
    <col min="7178" max="7178" width="18.28515625" bestFit="1" customWidth="1"/>
    <col min="7179" max="7179" width="18.7109375" customWidth="1"/>
    <col min="7180" max="7180" width="15.140625" customWidth="1"/>
    <col min="7181" max="7181" width="19.42578125" customWidth="1"/>
    <col min="7425" max="7425" width="11.42578125" customWidth="1"/>
    <col min="7426" max="7426" width="16.28515625" customWidth="1"/>
    <col min="7429" max="7429" width="23.85546875" customWidth="1"/>
    <col min="7430" max="7430" width="23.7109375" customWidth="1"/>
    <col min="7431" max="7431" width="16" customWidth="1"/>
    <col min="7432" max="7432" width="23.7109375" customWidth="1"/>
    <col min="7433" max="7433" width="14.140625" customWidth="1"/>
    <col min="7434" max="7434" width="18.28515625" bestFit="1" customWidth="1"/>
    <col min="7435" max="7435" width="18.7109375" customWidth="1"/>
    <col min="7436" max="7436" width="15.140625" customWidth="1"/>
    <col min="7437" max="7437" width="19.42578125" customWidth="1"/>
    <col min="7681" max="7681" width="11.42578125" customWidth="1"/>
    <col min="7682" max="7682" width="16.28515625" customWidth="1"/>
    <col min="7685" max="7685" width="23.85546875" customWidth="1"/>
    <col min="7686" max="7686" width="23.7109375" customWidth="1"/>
    <col min="7687" max="7687" width="16" customWidth="1"/>
    <col min="7688" max="7688" width="23.7109375" customWidth="1"/>
    <col min="7689" max="7689" width="14.140625" customWidth="1"/>
    <col min="7690" max="7690" width="18.28515625" bestFit="1" customWidth="1"/>
    <col min="7691" max="7691" width="18.7109375" customWidth="1"/>
    <col min="7692" max="7692" width="15.140625" customWidth="1"/>
    <col min="7693" max="7693" width="19.42578125" customWidth="1"/>
    <col min="7937" max="7937" width="11.42578125" customWidth="1"/>
    <col min="7938" max="7938" width="16.28515625" customWidth="1"/>
    <col min="7941" max="7941" width="23.85546875" customWidth="1"/>
    <col min="7942" max="7942" width="23.7109375" customWidth="1"/>
    <col min="7943" max="7943" width="16" customWidth="1"/>
    <col min="7944" max="7944" width="23.7109375" customWidth="1"/>
    <col min="7945" max="7945" width="14.140625" customWidth="1"/>
    <col min="7946" max="7946" width="18.28515625" bestFit="1" customWidth="1"/>
    <col min="7947" max="7947" width="18.7109375" customWidth="1"/>
    <col min="7948" max="7948" width="15.140625" customWidth="1"/>
    <col min="7949" max="7949" width="19.42578125" customWidth="1"/>
    <col min="8193" max="8193" width="11.42578125" customWidth="1"/>
    <col min="8194" max="8194" width="16.28515625" customWidth="1"/>
    <col min="8197" max="8197" width="23.85546875" customWidth="1"/>
    <col min="8198" max="8198" width="23.7109375" customWidth="1"/>
    <col min="8199" max="8199" width="16" customWidth="1"/>
    <col min="8200" max="8200" width="23.7109375" customWidth="1"/>
    <col min="8201" max="8201" width="14.140625" customWidth="1"/>
    <col min="8202" max="8202" width="18.28515625" bestFit="1" customWidth="1"/>
    <col min="8203" max="8203" width="18.7109375" customWidth="1"/>
    <col min="8204" max="8204" width="15.140625" customWidth="1"/>
    <col min="8205" max="8205" width="19.42578125" customWidth="1"/>
    <col min="8449" max="8449" width="11.42578125" customWidth="1"/>
    <col min="8450" max="8450" width="16.28515625" customWidth="1"/>
    <col min="8453" max="8453" width="23.85546875" customWidth="1"/>
    <col min="8454" max="8454" width="23.7109375" customWidth="1"/>
    <col min="8455" max="8455" width="16" customWidth="1"/>
    <col min="8456" max="8456" width="23.7109375" customWidth="1"/>
    <col min="8457" max="8457" width="14.140625" customWidth="1"/>
    <col min="8458" max="8458" width="18.28515625" bestFit="1" customWidth="1"/>
    <col min="8459" max="8459" width="18.7109375" customWidth="1"/>
    <col min="8460" max="8460" width="15.140625" customWidth="1"/>
    <col min="8461" max="8461" width="19.42578125" customWidth="1"/>
    <col min="8705" max="8705" width="11.42578125" customWidth="1"/>
    <col min="8706" max="8706" width="16.28515625" customWidth="1"/>
    <col min="8709" max="8709" width="23.85546875" customWidth="1"/>
    <col min="8710" max="8710" width="23.7109375" customWidth="1"/>
    <col min="8711" max="8711" width="16" customWidth="1"/>
    <col min="8712" max="8712" width="23.7109375" customWidth="1"/>
    <col min="8713" max="8713" width="14.140625" customWidth="1"/>
    <col min="8714" max="8714" width="18.28515625" bestFit="1" customWidth="1"/>
    <col min="8715" max="8715" width="18.7109375" customWidth="1"/>
    <col min="8716" max="8716" width="15.140625" customWidth="1"/>
    <col min="8717" max="8717" width="19.42578125" customWidth="1"/>
    <col min="8961" max="8961" width="11.42578125" customWidth="1"/>
    <col min="8962" max="8962" width="16.28515625" customWidth="1"/>
    <col min="8965" max="8965" width="23.85546875" customWidth="1"/>
    <col min="8966" max="8966" width="23.7109375" customWidth="1"/>
    <col min="8967" max="8967" width="16" customWidth="1"/>
    <col min="8968" max="8968" width="23.7109375" customWidth="1"/>
    <col min="8969" max="8969" width="14.140625" customWidth="1"/>
    <col min="8970" max="8970" width="18.28515625" bestFit="1" customWidth="1"/>
    <col min="8971" max="8971" width="18.7109375" customWidth="1"/>
    <col min="8972" max="8972" width="15.140625" customWidth="1"/>
    <col min="8973" max="8973" width="19.42578125" customWidth="1"/>
    <col min="9217" max="9217" width="11.42578125" customWidth="1"/>
    <col min="9218" max="9218" width="16.28515625" customWidth="1"/>
    <col min="9221" max="9221" width="23.85546875" customWidth="1"/>
    <col min="9222" max="9222" width="23.7109375" customWidth="1"/>
    <col min="9223" max="9223" width="16" customWidth="1"/>
    <col min="9224" max="9224" width="23.7109375" customWidth="1"/>
    <col min="9225" max="9225" width="14.140625" customWidth="1"/>
    <col min="9226" max="9226" width="18.28515625" bestFit="1" customWidth="1"/>
    <col min="9227" max="9227" width="18.7109375" customWidth="1"/>
    <col min="9228" max="9228" width="15.140625" customWidth="1"/>
    <col min="9229" max="9229" width="19.42578125" customWidth="1"/>
    <col min="9473" max="9473" width="11.42578125" customWidth="1"/>
    <col min="9474" max="9474" width="16.28515625" customWidth="1"/>
    <col min="9477" max="9477" width="23.85546875" customWidth="1"/>
    <col min="9478" max="9478" width="23.7109375" customWidth="1"/>
    <col min="9479" max="9479" width="16" customWidth="1"/>
    <col min="9480" max="9480" width="23.7109375" customWidth="1"/>
    <col min="9481" max="9481" width="14.140625" customWidth="1"/>
    <col min="9482" max="9482" width="18.28515625" bestFit="1" customWidth="1"/>
    <col min="9483" max="9483" width="18.7109375" customWidth="1"/>
    <col min="9484" max="9484" width="15.140625" customWidth="1"/>
    <col min="9485" max="9485" width="19.42578125" customWidth="1"/>
    <col min="9729" max="9729" width="11.42578125" customWidth="1"/>
    <col min="9730" max="9730" width="16.28515625" customWidth="1"/>
    <col min="9733" max="9733" width="23.85546875" customWidth="1"/>
    <col min="9734" max="9734" width="23.7109375" customWidth="1"/>
    <col min="9735" max="9735" width="16" customWidth="1"/>
    <col min="9736" max="9736" width="23.7109375" customWidth="1"/>
    <col min="9737" max="9737" width="14.140625" customWidth="1"/>
    <col min="9738" max="9738" width="18.28515625" bestFit="1" customWidth="1"/>
    <col min="9739" max="9739" width="18.7109375" customWidth="1"/>
    <col min="9740" max="9740" width="15.140625" customWidth="1"/>
    <col min="9741" max="9741" width="19.42578125" customWidth="1"/>
    <col min="9985" max="9985" width="11.42578125" customWidth="1"/>
    <col min="9986" max="9986" width="16.28515625" customWidth="1"/>
    <col min="9989" max="9989" width="23.85546875" customWidth="1"/>
    <col min="9990" max="9990" width="23.7109375" customWidth="1"/>
    <col min="9991" max="9991" width="16" customWidth="1"/>
    <col min="9992" max="9992" width="23.7109375" customWidth="1"/>
    <col min="9993" max="9993" width="14.140625" customWidth="1"/>
    <col min="9994" max="9994" width="18.28515625" bestFit="1" customWidth="1"/>
    <col min="9995" max="9995" width="18.7109375" customWidth="1"/>
    <col min="9996" max="9996" width="15.140625" customWidth="1"/>
    <col min="9997" max="9997" width="19.42578125" customWidth="1"/>
    <col min="10241" max="10241" width="11.42578125" customWidth="1"/>
    <col min="10242" max="10242" width="16.28515625" customWidth="1"/>
    <col min="10245" max="10245" width="23.85546875" customWidth="1"/>
    <col min="10246" max="10246" width="23.7109375" customWidth="1"/>
    <col min="10247" max="10247" width="16" customWidth="1"/>
    <col min="10248" max="10248" width="23.7109375" customWidth="1"/>
    <col min="10249" max="10249" width="14.140625" customWidth="1"/>
    <col min="10250" max="10250" width="18.28515625" bestFit="1" customWidth="1"/>
    <col min="10251" max="10251" width="18.7109375" customWidth="1"/>
    <col min="10252" max="10252" width="15.140625" customWidth="1"/>
    <col min="10253" max="10253" width="19.42578125" customWidth="1"/>
    <col min="10497" max="10497" width="11.42578125" customWidth="1"/>
    <col min="10498" max="10498" width="16.28515625" customWidth="1"/>
    <col min="10501" max="10501" width="23.85546875" customWidth="1"/>
    <col min="10502" max="10502" width="23.7109375" customWidth="1"/>
    <col min="10503" max="10503" width="16" customWidth="1"/>
    <col min="10504" max="10504" width="23.7109375" customWidth="1"/>
    <col min="10505" max="10505" width="14.140625" customWidth="1"/>
    <col min="10506" max="10506" width="18.28515625" bestFit="1" customWidth="1"/>
    <col min="10507" max="10507" width="18.7109375" customWidth="1"/>
    <col min="10508" max="10508" width="15.140625" customWidth="1"/>
    <col min="10509" max="10509" width="19.42578125" customWidth="1"/>
    <col min="10753" max="10753" width="11.42578125" customWidth="1"/>
    <col min="10754" max="10754" width="16.28515625" customWidth="1"/>
    <col min="10757" max="10757" width="23.85546875" customWidth="1"/>
    <col min="10758" max="10758" width="23.7109375" customWidth="1"/>
    <col min="10759" max="10759" width="16" customWidth="1"/>
    <col min="10760" max="10760" width="23.7109375" customWidth="1"/>
    <col min="10761" max="10761" width="14.140625" customWidth="1"/>
    <col min="10762" max="10762" width="18.28515625" bestFit="1" customWidth="1"/>
    <col min="10763" max="10763" width="18.7109375" customWidth="1"/>
    <col min="10764" max="10764" width="15.140625" customWidth="1"/>
    <col min="10765" max="10765" width="19.42578125" customWidth="1"/>
    <col min="11009" max="11009" width="11.42578125" customWidth="1"/>
    <col min="11010" max="11010" width="16.28515625" customWidth="1"/>
    <col min="11013" max="11013" width="23.85546875" customWidth="1"/>
    <col min="11014" max="11014" width="23.7109375" customWidth="1"/>
    <col min="11015" max="11015" width="16" customWidth="1"/>
    <col min="11016" max="11016" width="23.7109375" customWidth="1"/>
    <col min="11017" max="11017" width="14.140625" customWidth="1"/>
    <col min="11018" max="11018" width="18.28515625" bestFit="1" customWidth="1"/>
    <col min="11019" max="11019" width="18.7109375" customWidth="1"/>
    <col min="11020" max="11020" width="15.140625" customWidth="1"/>
    <col min="11021" max="11021" width="19.42578125" customWidth="1"/>
    <col min="11265" max="11265" width="11.42578125" customWidth="1"/>
    <col min="11266" max="11266" width="16.28515625" customWidth="1"/>
    <col min="11269" max="11269" width="23.85546875" customWidth="1"/>
    <col min="11270" max="11270" width="23.7109375" customWidth="1"/>
    <col min="11271" max="11271" width="16" customWidth="1"/>
    <col min="11272" max="11272" width="23.7109375" customWidth="1"/>
    <col min="11273" max="11273" width="14.140625" customWidth="1"/>
    <col min="11274" max="11274" width="18.28515625" bestFit="1" customWidth="1"/>
    <col min="11275" max="11275" width="18.7109375" customWidth="1"/>
    <col min="11276" max="11276" width="15.140625" customWidth="1"/>
    <col min="11277" max="11277" width="19.42578125" customWidth="1"/>
    <col min="11521" max="11521" width="11.42578125" customWidth="1"/>
    <col min="11522" max="11522" width="16.28515625" customWidth="1"/>
    <col min="11525" max="11525" width="23.85546875" customWidth="1"/>
    <col min="11526" max="11526" width="23.7109375" customWidth="1"/>
    <col min="11527" max="11527" width="16" customWidth="1"/>
    <col min="11528" max="11528" width="23.7109375" customWidth="1"/>
    <col min="11529" max="11529" width="14.140625" customWidth="1"/>
    <col min="11530" max="11530" width="18.28515625" bestFit="1" customWidth="1"/>
    <col min="11531" max="11531" width="18.7109375" customWidth="1"/>
    <col min="11532" max="11532" width="15.140625" customWidth="1"/>
    <col min="11533" max="11533" width="19.42578125" customWidth="1"/>
    <col min="11777" max="11777" width="11.42578125" customWidth="1"/>
    <col min="11778" max="11778" width="16.28515625" customWidth="1"/>
    <col min="11781" max="11781" width="23.85546875" customWidth="1"/>
    <col min="11782" max="11782" width="23.7109375" customWidth="1"/>
    <col min="11783" max="11783" width="16" customWidth="1"/>
    <col min="11784" max="11784" width="23.7109375" customWidth="1"/>
    <col min="11785" max="11785" width="14.140625" customWidth="1"/>
    <col min="11786" max="11786" width="18.28515625" bestFit="1" customWidth="1"/>
    <col min="11787" max="11787" width="18.7109375" customWidth="1"/>
    <col min="11788" max="11788" width="15.140625" customWidth="1"/>
    <col min="11789" max="11789" width="19.42578125" customWidth="1"/>
    <col min="12033" max="12033" width="11.42578125" customWidth="1"/>
    <col min="12034" max="12034" width="16.28515625" customWidth="1"/>
    <col min="12037" max="12037" width="23.85546875" customWidth="1"/>
    <col min="12038" max="12038" width="23.7109375" customWidth="1"/>
    <col min="12039" max="12039" width="16" customWidth="1"/>
    <col min="12040" max="12040" width="23.7109375" customWidth="1"/>
    <col min="12041" max="12041" width="14.140625" customWidth="1"/>
    <col min="12042" max="12042" width="18.28515625" bestFit="1" customWidth="1"/>
    <col min="12043" max="12043" width="18.7109375" customWidth="1"/>
    <col min="12044" max="12044" width="15.140625" customWidth="1"/>
    <col min="12045" max="12045" width="19.42578125" customWidth="1"/>
    <col min="12289" max="12289" width="11.42578125" customWidth="1"/>
    <col min="12290" max="12290" width="16.28515625" customWidth="1"/>
    <col min="12293" max="12293" width="23.85546875" customWidth="1"/>
    <col min="12294" max="12294" width="23.7109375" customWidth="1"/>
    <col min="12295" max="12295" width="16" customWidth="1"/>
    <col min="12296" max="12296" width="23.7109375" customWidth="1"/>
    <col min="12297" max="12297" width="14.140625" customWidth="1"/>
    <col min="12298" max="12298" width="18.28515625" bestFit="1" customWidth="1"/>
    <col min="12299" max="12299" width="18.7109375" customWidth="1"/>
    <col min="12300" max="12300" width="15.140625" customWidth="1"/>
    <col min="12301" max="12301" width="19.42578125" customWidth="1"/>
    <col min="12545" max="12545" width="11.42578125" customWidth="1"/>
    <col min="12546" max="12546" width="16.28515625" customWidth="1"/>
    <col min="12549" max="12549" width="23.85546875" customWidth="1"/>
    <col min="12550" max="12550" width="23.7109375" customWidth="1"/>
    <col min="12551" max="12551" width="16" customWidth="1"/>
    <col min="12552" max="12552" width="23.7109375" customWidth="1"/>
    <col min="12553" max="12553" width="14.140625" customWidth="1"/>
    <col min="12554" max="12554" width="18.28515625" bestFit="1" customWidth="1"/>
    <col min="12555" max="12555" width="18.7109375" customWidth="1"/>
    <col min="12556" max="12556" width="15.140625" customWidth="1"/>
    <col min="12557" max="12557" width="19.42578125" customWidth="1"/>
    <col min="12801" max="12801" width="11.42578125" customWidth="1"/>
    <col min="12802" max="12802" width="16.28515625" customWidth="1"/>
    <col min="12805" max="12805" width="23.85546875" customWidth="1"/>
    <col min="12806" max="12806" width="23.7109375" customWidth="1"/>
    <col min="12807" max="12807" width="16" customWidth="1"/>
    <col min="12808" max="12808" width="23.7109375" customWidth="1"/>
    <col min="12809" max="12809" width="14.140625" customWidth="1"/>
    <col min="12810" max="12810" width="18.28515625" bestFit="1" customWidth="1"/>
    <col min="12811" max="12811" width="18.7109375" customWidth="1"/>
    <col min="12812" max="12812" width="15.140625" customWidth="1"/>
    <col min="12813" max="12813" width="19.42578125" customWidth="1"/>
    <col min="13057" max="13057" width="11.42578125" customWidth="1"/>
    <col min="13058" max="13058" width="16.28515625" customWidth="1"/>
    <col min="13061" max="13061" width="23.85546875" customWidth="1"/>
    <col min="13062" max="13062" width="23.7109375" customWidth="1"/>
    <col min="13063" max="13063" width="16" customWidth="1"/>
    <col min="13064" max="13064" width="23.7109375" customWidth="1"/>
    <col min="13065" max="13065" width="14.140625" customWidth="1"/>
    <col min="13066" max="13066" width="18.28515625" bestFit="1" customWidth="1"/>
    <col min="13067" max="13067" width="18.7109375" customWidth="1"/>
    <col min="13068" max="13068" width="15.140625" customWidth="1"/>
    <col min="13069" max="13069" width="19.42578125" customWidth="1"/>
    <col min="13313" max="13313" width="11.42578125" customWidth="1"/>
    <col min="13314" max="13314" width="16.28515625" customWidth="1"/>
    <col min="13317" max="13317" width="23.85546875" customWidth="1"/>
    <col min="13318" max="13318" width="23.7109375" customWidth="1"/>
    <col min="13319" max="13319" width="16" customWidth="1"/>
    <col min="13320" max="13320" width="23.7109375" customWidth="1"/>
    <col min="13321" max="13321" width="14.140625" customWidth="1"/>
    <col min="13322" max="13322" width="18.28515625" bestFit="1" customWidth="1"/>
    <col min="13323" max="13323" width="18.7109375" customWidth="1"/>
    <col min="13324" max="13324" width="15.140625" customWidth="1"/>
    <col min="13325" max="13325" width="19.42578125" customWidth="1"/>
    <col min="13569" max="13569" width="11.42578125" customWidth="1"/>
    <col min="13570" max="13570" width="16.28515625" customWidth="1"/>
    <col min="13573" max="13573" width="23.85546875" customWidth="1"/>
    <col min="13574" max="13574" width="23.7109375" customWidth="1"/>
    <col min="13575" max="13575" width="16" customWidth="1"/>
    <col min="13576" max="13576" width="23.7109375" customWidth="1"/>
    <col min="13577" max="13577" width="14.140625" customWidth="1"/>
    <col min="13578" max="13578" width="18.28515625" bestFit="1" customWidth="1"/>
    <col min="13579" max="13579" width="18.7109375" customWidth="1"/>
    <col min="13580" max="13580" width="15.140625" customWidth="1"/>
    <col min="13581" max="13581" width="19.42578125" customWidth="1"/>
    <col min="13825" max="13825" width="11.42578125" customWidth="1"/>
    <col min="13826" max="13826" width="16.28515625" customWidth="1"/>
    <col min="13829" max="13829" width="23.85546875" customWidth="1"/>
    <col min="13830" max="13830" width="23.7109375" customWidth="1"/>
    <col min="13831" max="13831" width="16" customWidth="1"/>
    <col min="13832" max="13832" width="23.7109375" customWidth="1"/>
    <col min="13833" max="13833" width="14.140625" customWidth="1"/>
    <col min="13834" max="13834" width="18.28515625" bestFit="1" customWidth="1"/>
    <col min="13835" max="13835" width="18.7109375" customWidth="1"/>
    <col min="13836" max="13836" width="15.140625" customWidth="1"/>
    <col min="13837" max="13837" width="19.42578125" customWidth="1"/>
    <col min="14081" max="14081" width="11.42578125" customWidth="1"/>
    <col min="14082" max="14082" width="16.28515625" customWidth="1"/>
    <col min="14085" max="14085" width="23.85546875" customWidth="1"/>
    <col min="14086" max="14086" width="23.7109375" customWidth="1"/>
    <col min="14087" max="14087" width="16" customWidth="1"/>
    <col min="14088" max="14088" width="23.7109375" customWidth="1"/>
    <col min="14089" max="14089" width="14.140625" customWidth="1"/>
    <col min="14090" max="14090" width="18.28515625" bestFit="1" customWidth="1"/>
    <col min="14091" max="14091" width="18.7109375" customWidth="1"/>
    <col min="14092" max="14092" width="15.140625" customWidth="1"/>
    <col min="14093" max="14093" width="19.42578125" customWidth="1"/>
    <col min="14337" max="14337" width="11.42578125" customWidth="1"/>
    <col min="14338" max="14338" width="16.28515625" customWidth="1"/>
    <col min="14341" max="14341" width="23.85546875" customWidth="1"/>
    <col min="14342" max="14342" width="23.7109375" customWidth="1"/>
    <col min="14343" max="14343" width="16" customWidth="1"/>
    <col min="14344" max="14344" width="23.7109375" customWidth="1"/>
    <col min="14345" max="14345" width="14.140625" customWidth="1"/>
    <col min="14346" max="14346" width="18.28515625" bestFit="1" customWidth="1"/>
    <col min="14347" max="14347" width="18.7109375" customWidth="1"/>
    <col min="14348" max="14348" width="15.140625" customWidth="1"/>
    <col min="14349" max="14349" width="19.42578125" customWidth="1"/>
    <col min="14593" max="14593" width="11.42578125" customWidth="1"/>
    <col min="14594" max="14594" width="16.28515625" customWidth="1"/>
    <col min="14597" max="14597" width="23.85546875" customWidth="1"/>
    <col min="14598" max="14598" width="23.7109375" customWidth="1"/>
    <col min="14599" max="14599" width="16" customWidth="1"/>
    <col min="14600" max="14600" width="23.7109375" customWidth="1"/>
    <col min="14601" max="14601" width="14.140625" customWidth="1"/>
    <col min="14602" max="14602" width="18.28515625" bestFit="1" customWidth="1"/>
    <col min="14603" max="14603" width="18.7109375" customWidth="1"/>
    <col min="14604" max="14604" width="15.140625" customWidth="1"/>
    <col min="14605" max="14605" width="19.42578125" customWidth="1"/>
    <col min="14849" max="14849" width="11.42578125" customWidth="1"/>
    <col min="14850" max="14850" width="16.28515625" customWidth="1"/>
    <col min="14853" max="14853" width="23.85546875" customWidth="1"/>
    <col min="14854" max="14854" width="23.7109375" customWidth="1"/>
    <col min="14855" max="14855" width="16" customWidth="1"/>
    <col min="14856" max="14856" width="23.7109375" customWidth="1"/>
    <col min="14857" max="14857" width="14.140625" customWidth="1"/>
    <col min="14858" max="14858" width="18.28515625" bestFit="1" customWidth="1"/>
    <col min="14859" max="14859" width="18.7109375" customWidth="1"/>
    <col min="14860" max="14860" width="15.140625" customWidth="1"/>
    <col min="14861" max="14861" width="19.42578125" customWidth="1"/>
    <col min="15105" max="15105" width="11.42578125" customWidth="1"/>
    <col min="15106" max="15106" width="16.28515625" customWidth="1"/>
    <col min="15109" max="15109" width="23.85546875" customWidth="1"/>
    <col min="15110" max="15110" width="23.7109375" customWidth="1"/>
    <col min="15111" max="15111" width="16" customWidth="1"/>
    <col min="15112" max="15112" width="23.7109375" customWidth="1"/>
    <col min="15113" max="15113" width="14.140625" customWidth="1"/>
    <col min="15114" max="15114" width="18.28515625" bestFit="1" customWidth="1"/>
    <col min="15115" max="15115" width="18.7109375" customWidth="1"/>
    <col min="15116" max="15116" width="15.140625" customWidth="1"/>
    <col min="15117" max="15117" width="19.42578125" customWidth="1"/>
    <col min="15361" max="15361" width="11.42578125" customWidth="1"/>
    <col min="15362" max="15362" width="16.28515625" customWidth="1"/>
    <col min="15365" max="15365" width="23.85546875" customWidth="1"/>
    <col min="15366" max="15366" width="23.7109375" customWidth="1"/>
    <col min="15367" max="15367" width="16" customWidth="1"/>
    <col min="15368" max="15368" width="23.7109375" customWidth="1"/>
    <col min="15369" max="15369" width="14.140625" customWidth="1"/>
    <col min="15370" max="15370" width="18.28515625" bestFit="1" customWidth="1"/>
    <col min="15371" max="15371" width="18.7109375" customWidth="1"/>
    <col min="15372" max="15372" width="15.140625" customWidth="1"/>
    <col min="15373" max="15373" width="19.42578125" customWidth="1"/>
    <col min="15617" max="15617" width="11.42578125" customWidth="1"/>
    <col min="15618" max="15618" width="16.28515625" customWidth="1"/>
    <col min="15621" max="15621" width="23.85546875" customWidth="1"/>
    <col min="15622" max="15622" width="23.7109375" customWidth="1"/>
    <col min="15623" max="15623" width="16" customWidth="1"/>
    <col min="15624" max="15624" width="23.7109375" customWidth="1"/>
    <col min="15625" max="15625" width="14.140625" customWidth="1"/>
    <col min="15626" max="15626" width="18.28515625" bestFit="1" customWidth="1"/>
    <col min="15627" max="15627" width="18.7109375" customWidth="1"/>
    <col min="15628" max="15628" width="15.140625" customWidth="1"/>
    <col min="15629" max="15629" width="19.42578125" customWidth="1"/>
    <col min="15873" max="15873" width="11.42578125" customWidth="1"/>
    <col min="15874" max="15874" width="16.28515625" customWidth="1"/>
    <col min="15877" max="15877" width="23.85546875" customWidth="1"/>
    <col min="15878" max="15878" width="23.7109375" customWidth="1"/>
    <col min="15879" max="15879" width="16" customWidth="1"/>
    <col min="15880" max="15880" width="23.7109375" customWidth="1"/>
    <col min="15881" max="15881" width="14.140625" customWidth="1"/>
    <col min="15882" max="15882" width="18.28515625" bestFit="1" customWidth="1"/>
    <col min="15883" max="15883" width="18.7109375" customWidth="1"/>
    <col min="15884" max="15884" width="15.140625" customWidth="1"/>
    <col min="15885" max="15885" width="19.42578125" customWidth="1"/>
    <col min="16129" max="16129" width="11.42578125" customWidth="1"/>
    <col min="16130" max="16130" width="16.28515625" customWidth="1"/>
    <col min="16133" max="16133" width="23.85546875" customWidth="1"/>
    <col min="16134" max="16134" width="23.7109375" customWidth="1"/>
    <col min="16135" max="16135" width="16" customWidth="1"/>
    <col min="16136" max="16136" width="23.7109375" customWidth="1"/>
    <col min="16137" max="16137" width="14.140625" customWidth="1"/>
    <col min="16138" max="16138" width="18.28515625" bestFit="1" customWidth="1"/>
    <col min="16139" max="16139" width="18.7109375" customWidth="1"/>
    <col min="16140" max="16140" width="15.140625" customWidth="1"/>
    <col min="16141" max="16141" width="19.42578125" customWidth="1"/>
  </cols>
  <sheetData>
    <row r="2" spans="1:12" ht="18" x14ac:dyDescent="0.25">
      <c r="A2" s="34" t="s">
        <v>33</v>
      </c>
      <c r="B2" s="35"/>
      <c r="C2" s="35"/>
      <c r="D2" s="35"/>
      <c r="E2" s="35"/>
      <c r="F2" s="35"/>
      <c r="H2" s="35"/>
      <c r="K2" s="35"/>
      <c r="L2" s="35"/>
    </row>
    <row r="3" spans="1:12" ht="20.25" customHeight="1" x14ac:dyDescent="0.3">
      <c r="A3" s="108" t="s">
        <v>34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</row>
    <row r="4" spans="1:12" ht="20.25" customHeight="1" x14ac:dyDescent="0.3">
      <c r="A4" s="108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</row>
    <row r="5" spans="1:12" x14ac:dyDescent="0.25">
      <c r="A5" s="37" t="s">
        <v>35</v>
      </c>
      <c r="B5" s="1"/>
      <c r="C5" s="1"/>
      <c r="D5" s="1"/>
      <c r="E5" s="1"/>
      <c r="F5" s="1"/>
      <c r="H5" s="1"/>
      <c r="K5" s="1"/>
      <c r="L5" s="1"/>
    </row>
    <row r="6" spans="1:12" ht="26.25" x14ac:dyDescent="0.25">
      <c r="A6" s="38" t="s">
        <v>1</v>
      </c>
      <c r="B6" s="38" t="s">
        <v>2</v>
      </c>
      <c r="C6" s="38" t="s">
        <v>3</v>
      </c>
      <c r="D6" s="38" t="s">
        <v>4</v>
      </c>
      <c r="E6" s="38" t="str">
        <f>CONCATENATE("Naziv ",,D6)</f>
        <v>Naziv Konto 4. razina</v>
      </c>
      <c r="F6" s="39" t="s">
        <v>36</v>
      </c>
      <c r="H6" s="40"/>
      <c r="K6" s="40"/>
      <c r="L6" s="40"/>
    </row>
    <row r="7" spans="1:12" ht="15.75" customHeight="1" x14ac:dyDescent="0.25">
      <c r="A7" s="41">
        <v>1</v>
      </c>
      <c r="B7" s="41">
        <v>2</v>
      </c>
      <c r="C7" s="42">
        <v>3</v>
      </c>
      <c r="D7" s="42">
        <v>4</v>
      </c>
      <c r="E7" s="42">
        <v>5</v>
      </c>
      <c r="F7" s="43">
        <v>6</v>
      </c>
      <c r="H7" s="44"/>
      <c r="K7" s="44"/>
      <c r="L7" s="44"/>
    </row>
    <row r="8" spans="1:12" ht="23.25" customHeight="1" x14ac:dyDescent="0.25">
      <c r="A8" s="45" t="s">
        <v>37</v>
      </c>
      <c r="B8" s="45" t="s">
        <v>38</v>
      </c>
      <c r="C8" s="46"/>
      <c r="D8" s="46"/>
      <c r="E8" s="46"/>
      <c r="F8" s="47">
        <f>SUBTOTAL(9,F9:F88)</f>
        <v>835873</v>
      </c>
      <c r="H8" s="48"/>
      <c r="K8" s="48"/>
      <c r="L8" s="49"/>
    </row>
    <row r="9" spans="1:12" ht="30" hidden="1" customHeight="1" x14ac:dyDescent="0.3">
      <c r="A9" s="50"/>
      <c r="B9" s="50"/>
      <c r="C9" s="51"/>
      <c r="D9" s="51"/>
      <c r="E9" s="51"/>
      <c r="F9" s="52"/>
      <c r="H9" s="53"/>
      <c r="K9" s="53"/>
      <c r="L9" s="54"/>
    </row>
    <row r="10" spans="1:12" ht="23.25" customHeight="1" x14ac:dyDescent="0.25">
      <c r="A10" s="17"/>
      <c r="B10" s="55" t="s">
        <v>39</v>
      </c>
      <c r="C10" s="55" t="s">
        <v>40</v>
      </c>
      <c r="D10" s="56"/>
      <c r="E10" s="56"/>
      <c r="F10" s="57">
        <f>SUBTOTAL(9,F11:F50)</f>
        <v>683074</v>
      </c>
      <c r="H10" s="58"/>
      <c r="K10" s="58"/>
      <c r="L10" s="59"/>
    </row>
    <row r="11" spans="1:12" ht="30" hidden="1" customHeight="1" x14ac:dyDescent="0.25">
      <c r="A11" s="17"/>
      <c r="B11" s="60"/>
      <c r="C11" s="61"/>
      <c r="D11" s="61"/>
      <c r="E11" s="61"/>
      <c r="F11" s="62"/>
      <c r="H11" s="48"/>
      <c r="K11" s="48"/>
      <c r="L11" s="49"/>
    </row>
    <row r="12" spans="1:12" x14ac:dyDescent="0.25">
      <c r="A12" s="17"/>
      <c r="B12" s="17"/>
      <c r="C12" s="18" t="s">
        <v>8</v>
      </c>
      <c r="D12" s="18" t="s">
        <v>9</v>
      </c>
      <c r="E12" s="63"/>
      <c r="F12" s="64">
        <f>SUBTOTAL(9,F13:F49)</f>
        <v>683074</v>
      </c>
      <c r="H12" s="22"/>
      <c r="K12" s="22"/>
      <c r="L12" s="65"/>
    </row>
    <row r="13" spans="1:12" hidden="1" x14ac:dyDescent="0.25">
      <c r="A13" s="1"/>
      <c r="B13" s="1"/>
      <c r="C13" s="21"/>
      <c r="D13" s="21"/>
      <c r="E13" s="21"/>
      <c r="F13" s="22"/>
      <c r="H13" s="22"/>
      <c r="K13" s="22"/>
      <c r="L13" s="65"/>
    </row>
    <row r="14" spans="1:12" x14ac:dyDescent="0.25">
      <c r="A14" s="1"/>
      <c r="B14" s="1"/>
      <c r="C14" s="21"/>
      <c r="D14" s="21" t="s">
        <v>41</v>
      </c>
      <c r="E14" s="21" t="s">
        <v>42</v>
      </c>
      <c r="F14" s="22">
        <v>503276</v>
      </c>
      <c r="H14" s="22"/>
      <c r="K14" s="22"/>
      <c r="L14" s="65"/>
    </row>
    <row r="15" spans="1:12" x14ac:dyDescent="0.25">
      <c r="A15" s="1"/>
      <c r="B15" s="1"/>
      <c r="C15" s="21"/>
      <c r="D15" s="21" t="s">
        <v>43</v>
      </c>
      <c r="E15" s="21" t="s">
        <v>44</v>
      </c>
      <c r="F15" s="22">
        <v>2000</v>
      </c>
      <c r="H15" s="22"/>
      <c r="K15" s="22"/>
      <c r="L15" s="65"/>
    </row>
    <row r="16" spans="1:12" x14ac:dyDescent="0.25">
      <c r="A16" s="1"/>
      <c r="B16" s="1"/>
      <c r="C16" s="21"/>
      <c r="D16" s="21" t="s">
        <v>45</v>
      </c>
      <c r="E16" s="21" t="s">
        <v>46</v>
      </c>
      <c r="F16" s="22">
        <v>24120</v>
      </c>
      <c r="H16" s="22"/>
      <c r="K16" s="22"/>
      <c r="L16" s="65"/>
    </row>
    <row r="17" spans="1:12" x14ac:dyDescent="0.25">
      <c r="A17" s="1"/>
      <c r="B17" s="1"/>
      <c r="C17" s="21"/>
      <c r="D17" s="21" t="s">
        <v>47</v>
      </c>
      <c r="E17" s="21" t="s">
        <v>48</v>
      </c>
      <c r="F17" s="22">
        <v>83041</v>
      </c>
      <c r="H17" s="22"/>
      <c r="K17" s="22"/>
      <c r="L17" s="65"/>
    </row>
    <row r="18" spans="1:12" x14ac:dyDescent="0.25">
      <c r="A18" s="1"/>
      <c r="B18" s="1"/>
      <c r="C18" s="21"/>
      <c r="D18" s="21" t="s">
        <v>49</v>
      </c>
      <c r="E18" s="21" t="s">
        <v>50</v>
      </c>
      <c r="F18" s="22">
        <v>3000</v>
      </c>
      <c r="H18" s="22"/>
      <c r="K18" s="22"/>
      <c r="L18" s="65"/>
    </row>
    <row r="19" spans="1:12" x14ac:dyDescent="0.25">
      <c r="A19" s="1"/>
      <c r="B19" s="1"/>
      <c r="C19" s="21"/>
      <c r="D19" s="21" t="s">
        <v>51</v>
      </c>
      <c r="E19" s="21" t="s">
        <v>52</v>
      </c>
      <c r="F19" s="22">
        <v>8600</v>
      </c>
      <c r="H19" s="22"/>
      <c r="K19" s="22"/>
      <c r="L19" s="65"/>
    </row>
    <row r="20" spans="1:12" x14ac:dyDescent="0.25">
      <c r="A20" s="1"/>
      <c r="B20" s="1"/>
      <c r="C20" s="21"/>
      <c r="D20" s="21" t="s">
        <v>53</v>
      </c>
      <c r="E20" s="21" t="s">
        <v>54</v>
      </c>
      <c r="F20" s="22">
        <v>1300</v>
      </c>
      <c r="H20" s="22"/>
      <c r="K20" s="22"/>
      <c r="L20" s="65"/>
    </row>
    <row r="21" spans="1:12" x14ac:dyDescent="0.25">
      <c r="A21" s="1"/>
      <c r="B21" s="1"/>
      <c r="C21" s="21"/>
      <c r="D21" s="21" t="s">
        <v>55</v>
      </c>
      <c r="E21" s="21" t="s">
        <v>56</v>
      </c>
      <c r="F21" s="22">
        <v>600</v>
      </c>
      <c r="H21" s="22"/>
      <c r="K21" s="22"/>
      <c r="L21" s="65"/>
    </row>
    <row r="22" spans="1:12" x14ac:dyDescent="0.25">
      <c r="A22" s="1"/>
      <c r="B22" s="1"/>
      <c r="C22" s="21"/>
      <c r="D22" s="21" t="s">
        <v>57</v>
      </c>
      <c r="E22" s="21" t="s">
        <v>58</v>
      </c>
      <c r="F22" s="22">
        <v>4445</v>
      </c>
      <c r="H22" s="22"/>
      <c r="K22" s="22"/>
      <c r="L22" s="65"/>
    </row>
    <row r="23" spans="1:12" x14ac:dyDescent="0.25">
      <c r="A23" s="1"/>
      <c r="B23" s="1"/>
      <c r="C23" s="21"/>
      <c r="D23" s="21" t="s">
        <v>59</v>
      </c>
      <c r="E23" s="21" t="s">
        <v>60</v>
      </c>
      <c r="F23" s="22">
        <v>133</v>
      </c>
      <c r="H23" s="22"/>
      <c r="K23" s="22"/>
      <c r="L23" s="65"/>
    </row>
    <row r="24" spans="1:12" x14ac:dyDescent="0.25">
      <c r="A24" s="1"/>
      <c r="B24" s="1"/>
      <c r="C24" s="21"/>
      <c r="D24" s="21" t="s">
        <v>61</v>
      </c>
      <c r="E24" s="21" t="s">
        <v>62</v>
      </c>
      <c r="F24" s="22">
        <v>8000</v>
      </c>
      <c r="H24" s="22"/>
      <c r="K24" s="22"/>
      <c r="L24" s="65"/>
    </row>
    <row r="25" spans="1:12" x14ac:dyDescent="0.25">
      <c r="A25" s="1"/>
      <c r="B25" s="1"/>
      <c r="C25" s="21"/>
      <c r="D25" s="21" t="s">
        <v>63</v>
      </c>
      <c r="E25" s="21" t="s">
        <v>64</v>
      </c>
      <c r="F25" s="22">
        <v>133</v>
      </c>
      <c r="H25" s="22"/>
      <c r="K25" s="22"/>
      <c r="L25" s="65"/>
    </row>
    <row r="26" spans="1:12" x14ac:dyDescent="0.25">
      <c r="A26" s="1"/>
      <c r="B26" s="1"/>
      <c r="C26" s="21"/>
      <c r="D26" s="21" t="s">
        <v>65</v>
      </c>
      <c r="E26" s="21" t="s">
        <v>66</v>
      </c>
      <c r="F26" s="22">
        <v>3119</v>
      </c>
      <c r="H26" s="22"/>
      <c r="K26" s="22"/>
      <c r="L26" s="65"/>
    </row>
    <row r="27" spans="1:12" x14ac:dyDescent="0.25">
      <c r="A27" s="1"/>
      <c r="B27" s="1"/>
      <c r="C27" s="21"/>
      <c r="D27" s="21" t="s">
        <v>67</v>
      </c>
      <c r="E27" s="21" t="s">
        <v>68</v>
      </c>
      <c r="F27" s="22">
        <v>133</v>
      </c>
      <c r="H27" s="22"/>
      <c r="K27" s="22"/>
      <c r="L27" s="65"/>
    </row>
    <row r="28" spans="1:12" x14ac:dyDescent="0.25">
      <c r="A28" s="1"/>
      <c r="B28" s="1"/>
      <c r="C28" s="21"/>
      <c r="D28" s="21" t="s">
        <v>69</v>
      </c>
      <c r="E28" s="21" t="s">
        <v>70</v>
      </c>
      <c r="F28" s="22">
        <v>4910</v>
      </c>
      <c r="H28" s="22"/>
      <c r="K28" s="22"/>
      <c r="L28" s="65"/>
    </row>
    <row r="29" spans="1:12" x14ac:dyDescent="0.25">
      <c r="A29" s="1"/>
      <c r="B29" s="1"/>
      <c r="C29" s="21"/>
      <c r="D29" s="21" t="s">
        <v>71</v>
      </c>
      <c r="E29" s="21" t="s">
        <v>72</v>
      </c>
      <c r="F29" s="22">
        <v>7007</v>
      </c>
      <c r="H29" s="22"/>
      <c r="K29" s="22"/>
      <c r="L29" s="65"/>
    </row>
    <row r="30" spans="1:12" x14ac:dyDescent="0.25">
      <c r="A30" s="1"/>
      <c r="B30" s="1"/>
      <c r="C30" s="21"/>
      <c r="D30" s="21" t="s">
        <v>73</v>
      </c>
      <c r="E30" s="21" t="s">
        <v>74</v>
      </c>
      <c r="F30" s="22">
        <v>1299</v>
      </c>
      <c r="H30" s="22"/>
      <c r="K30" s="22"/>
      <c r="L30" s="65"/>
    </row>
    <row r="31" spans="1:12" x14ac:dyDescent="0.25">
      <c r="A31" s="1"/>
      <c r="B31" s="1"/>
      <c r="C31" s="21"/>
      <c r="D31" s="21" t="s">
        <v>75</v>
      </c>
      <c r="E31" s="21" t="s">
        <v>76</v>
      </c>
      <c r="F31" s="22">
        <v>5150</v>
      </c>
      <c r="H31" s="22"/>
      <c r="K31" s="22"/>
      <c r="L31" s="65"/>
    </row>
    <row r="32" spans="1:12" x14ac:dyDescent="0.25">
      <c r="A32" s="1"/>
      <c r="B32" s="1"/>
      <c r="C32" s="21"/>
      <c r="D32" s="21" t="s">
        <v>77</v>
      </c>
      <c r="E32" s="21" t="s">
        <v>78</v>
      </c>
      <c r="F32" s="22">
        <v>1227</v>
      </c>
      <c r="H32" s="22"/>
      <c r="K32" s="22"/>
      <c r="L32" s="65"/>
    </row>
    <row r="33" spans="1:12" x14ac:dyDescent="0.25">
      <c r="A33" s="1"/>
      <c r="B33" s="1"/>
      <c r="C33" s="21"/>
      <c r="D33" s="21" t="s">
        <v>79</v>
      </c>
      <c r="E33" s="21" t="s">
        <v>80</v>
      </c>
      <c r="F33" s="22">
        <v>4300</v>
      </c>
      <c r="H33" s="22"/>
      <c r="K33" s="22"/>
      <c r="L33" s="65"/>
    </row>
    <row r="34" spans="1:12" x14ac:dyDescent="0.25">
      <c r="A34" s="1"/>
      <c r="B34" s="1"/>
      <c r="C34" s="21"/>
      <c r="D34" s="21" t="s">
        <v>81</v>
      </c>
      <c r="E34" s="21" t="s">
        <v>82</v>
      </c>
      <c r="F34" s="22">
        <v>4327</v>
      </c>
      <c r="H34" s="22"/>
      <c r="K34" s="22"/>
      <c r="L34" s="65"/>
    </row>
    <row r="35" spans="1:12" x14ac:dyDescent="0.25">
      <c r="A35" s="1"/>
      <c r="B35" s="1"/>
      <c r="C35" s="21"/>
      <c r="D35" s="21" t="s">
        <v>83</v>
      </c>
      <c r="E35" s="21" t="s">
        <v>84</v>
      </c>
      <c r="F35" s="22">
        <v>5000</v>
      </c>
      <c r="H35" s="22"/>
      <c r="K35" s="22"/>
      <c r="L35" s="65"/>
    </row>
    <row r="36" spans="1:12" x14ac:dyDescent="0.25">
      <c r="A36" s="1"/>
      <c r="B36" s="1"/>
      <c r="C36" s="21"/>
      <c r="D36" s="21" t="s">
        <v>85</v>
      </c>
      <c r="E36" s="21" t="s">
        <v>86</v>
      </c>
      <c r="F36" s="22">
        <v>1327</v>
      </c>
      <c r="H36" s="22"/>
      <c r="K36" s="22"/>
      <c r="L36" s="65"/>
    </row>
    <row r="37" spans="1:12" x14ac:dyDescent="0.25">
      <c r="A37" s="1"/>
      <c r="B37" s="1"/>
      <c r="C37" s="21"/>
      <c r="D37" s="21" t="s">
        <v>87</v>
      </c>
      <c r="E37" s="21" t="s">
        <v>88</v>
      </c>
      <c r="F37" s="22">
        <v>499</v>
      </c>
      <c r="H37" s="22"/>
      <c r="K37" s="22"/>
      <c r="L37" s="65"/>
    </row>
    <row r="38" spans="1:12" x14ac:dyDescent="0.25">
      <c r="A38" s="1"/>
      <c r="B38" s="1"/>
      <c r="C38" s="21"/>
      <c r="D38" s="21" t="s">
        <v>89</v>
      </c>
      <c r="E38" s="21" t="s">
        <v>90</v>
      </c>
      <c r="F38" s="22">
        <v>133</v>
      </c>
      <c r="H38" s="22"/>
      <c r="K38" s="22"/>
      <c r="L38" s="65"/>
    </row>
    <row r="39" spans="1:12" x14ac:dyDescent="0.25">
      <c r="A39" s="1"/>
      <c r="B39" s="1"/>
      <c r="C39" s="21"/>
      <c r="D39" s="21" t="s">
        <v>91</v>
      </c>
      <c r="E39" s="21" t="s">
        <v>92</v>
      </c>
      <c r="F39" s="22">
        <v>1000</v>
      </c>
      <c r="H39" s="22"/>
      <c r="K39" s="22"/>
      <c r="L39" s="65"/>
    </row>
    <row r="40" spans="1:12" x14ac:dyDescent="0.25">
      <c r="A40" s="1"/>
      <c r="B40" s="1"/>
      <c r="C40" s="21"/>
      <c r="D40" s="21" t="s">
        <v>93</v>
      </c>
      <c r="E40" s="21" t="s">
        <v>94</v>
      </c>
      <c r="F40" s="22">
        <v>200</v>
      </c>
      <c r="H40" s="22"/>
      <c r="K40" s="22"/>
      <c r="L40" s="65"/>
    </row>
    <row r="41" spans="1:12" x14ac:dyDescent="0.25">
      <c r="A41" s="1"/>
      <c r="B41" s="1"/>
      <c r="C41" s="21"/>
      <c r="D41" s="21" t="s">
        <v>95</v>
      </c>
      <c r="E41" s="21" t="s">
        <v>96</v>
      </c>
      <c r="F41" s="22">
        <v>150</v>
      </c>
      <c r="H41" s="22"/>
      <c r="K41" s="22"/>
      <c r="L41" s="65"/>
    </row>
    <row r="42" spans="1:12" x14ac:dyDescent="0.25">
      <c r="A42" s="1"/>
      <c r="B42" s="1"/>
      <c r="C42" s="21"/>
      <c r="D42" s="21" t="s">
        <v>97</v>
      </c>
      <c r="E42" s="21" t="s">
        <v>98</v>
      </c>
      <c r="F42" s="22">
        <v>600</v>
      </c>
      <c r="H42" s="22"/>
      <c r="K42" s="22"/>
      <c r="L42" s="65"/>
    </row>
    <row r="43" spans="1:12" x14ac:dyDescent="0.25">
      <c r="A43" s="1"/>
      <c r="B43" s="1"/>
      <c r="C43" s="21"/>
      <c r="D43" s="21" t="s">
        <v>99</v>
      </c>
      <c r="E43" s="21" t="s">
        <v>100</v>
      </c>
      <c r="F43" s="22">
        <v>929</v>
      </c>
      <c r="H43" s="22"/>
      <c r="K43" s="22"/>
      <c r="L43" s="65"/>
    </row>
    <row r="44" spans="1:12" x14ac:dyDescent="0.25">
      <c r="A44" s="1"/>
      <c r="B44" s="1"/>
      <c r="C44" s="21"/>
      <c r="D44" s="21" t="s">
        <v>101</v>
      </c>
      <c r="E44" s="21" t="s">
        <v>102</v>
      </c>
      <c r="F44" s="22">
        <v>100</v>
      </c>
      <c r="H44" s="22"/>
      <c r="K44" s="22"/>
      <c r="L44" s="65"/>
    </row>
    <row r="45" spans="1:12" x14ac:dyDescent="0.25">
      <c r="A45" s="1"/>
      <c r="B45" s="1"/>
      <c r="C45" s="21"/>
      <c r="D45" s="21" t="s">
        <v>103</v>
      </c>
      <c r="E45" s="21" t="s">
        <v>104</v>
      </c>
      <c r="F45" s="22">
        <v>133</v>
      </c>
      <c r="H45" s="22"/>
      <c r="K45" s="22"/>
      <c r="L45" s="65"/>
    </row>
    <row r="46" spans="1:12" x14ac:dyDescent="0.25">
      <c r="A46" s="1"/>
      <c r="B46" s="1"/>
      <c r="C46" s="21"/>
      <c r="D46" s="21" t="s">
        <v>105</v>
      </c>
      <c r="E46" s="21" t="s">
        <v>106</v>
      </c>
      <c r="F46" s="22">
        <v>1324</v>
      </c>
      <c r="H46" s="22"/>
      <c r="K46" s="22"/>
      <c r="L46" s="65"/>
    </row>
    <row r="47" spans="1:12" x14ac:dyDescent="0.25">
      <c r="A47" s="1"/>
      <c r="B47" s="1"/>
      <c r="C47" s="21"/>
      <c r="D47" s="21" t="s">
        <v>107</v>
      </c>
      <c r="E47" s="21" t="s">
        <v>108</v>
      </c>
      <c r="F47" s="22">
        <v>1059</v>
      </c>
      <c r="H47" s="22"/>
      <c r="K47" s="22"/>
      <c r="L47" s="65"/>
    </row>
    <row r="48" spans="1:12" x14ac:dyDescent="0.25">
      <c r="A48" s="1"/>
      <c r="B48" s="1"/>
      <c r="C48" s="21"/>
      <c r="D48" s="21" t="s">
        <v>109</v>
      </c>
      <c r="E48" s="21" t="s">
        <v>110</v>
      </c>
      <c r="F48" s="22">
        <v>500</v>
      </c>
      <c r="H48" s="22"/>
      <c r="K48" s="22"/>
      <c r="L48" s="65"/>
    </row>
    <row r="49" spans="1:12" hidden="1" x14ac:dyDescent="0.25">
      <c r="A49" s="1"/>
      <c r="B49" s="1"/>
      <c r="C49" s="21">
        <v>3</v>
      </c>
      <c r="D49" s="21"/>
      <c r="E49" s="21"/>
      <c r="F49" s="22"/>
      <c r="H49" s="22"/>
      <c r="K49" s="22"/>
      <c r="L49" s="65"/>
    </row>
    <row r="50" spans="1:12" ht="20.100000000000001" hidden="1" customHeight="1" x14ac:dyDescent="0.25">
      <c r="A50" s="1"/>
      <c r="B50" s="1"/>
      <c r="C50" s="1">
        <v>2</v>
      </c>
      <c r="D50" s="1"/>
      <c r="E50" s="1"/>
      <c r="F50" s="66"/>
      <c r="H50" s="66"/>
      <c r="K50" s="66"/>
      <c r="L50" s="67"/>
    </row>
    <row r="51" spans="1:12" ht="23.25" customHeight="1" x14ac:dyDescent="0.25">
      <c r="A51" s="17"/>
      <c r="B51" s="55" t="s">
        <v>111</v>
      </c>
      <c r="C51" s="55" t="s">
        <v>112</v>
      </c>
      <c r="D51" s="56"/>
      <c r="E51" s="56"/>
      <c r="F51" s="57">
        <f>SUBTOTAL(9,F52:F68)</f>
        <v>80134</v>
      </c>
      <c r="H51" s="58"/>
      <c r="K51" s="58"/>
      <c r="L51" s="59"/>
    </row>
    <row r="52" spans="1:12" ht="30" hidden="1" customHeight="1" x14ac:dyDescent="0.25">
      <c r="A52" s="17"/>
      <c r="B52" s="60"/>
      <c r="C52" s="61"/>
      <c r="D52" s="61"/>
      <c r="E52" s="61"/>
      <c r="F52" s="62"/>
      <c r="H52" s="48"/>
      <c r="K52" s="48"/>
      <c r="L52" s="49"/>
    </row>
    <row r="53" spans="1:12" x14ac:dyDescent="0.25">
      <c r="A53" s="17"/>
      <c r="B53" s="17"/>
      <c r="C53" s="18" t="s">
        <v>8</v>
      </c>
      <c r="D53" s="18" t="s">
        <v>9</v>
      </c>
      <c r="E53" s="63"/>
      <c r="F53" s="106">
        <f>SUBTOTAL(9,F54:F67)</f>
        <v>80134</v>
      </c>
      <c r="H53" s="22"/>
      <c r="K53" s="22"/>
      <c r="L53" s="65"/>
    </row>
    <row r="54" spans="1:12" hidden="1" x14ac:dyDescent="0.25">
      <c r="A54" s="1"/>
      <c r="B54" s="1"/>
      <c r="C54" s="21"/>
      <c r="D54" s="21"/>
      <c r="E54" s="21"/>
      <c r="F54" s="105"/>
      <c r="H54" s="22"/>
      <c r="K54" s="22"/>
      <c r="L54" s="65"/>
    </row>
    <row r="55" spans="1:12" x14ac:dyDescent="0.25">
      <c r="A55" s="1"/>
      <c r="B55" s="1"/>
      <c r="C55" s="21"/>
      <c r="D55" s="21" t="s">
        <v>49</v>
      </c>
      <c r="E55" s="21" t="s">
        <v>50</v>
      </c>
      <c r="F55" s="105">
        <v>3265</v>
      </c>
      <c r="H55" s="22"/>
      <c r="K55" s="22"/>
      <c r="L55" s="65"/>
    </row>
    <row r="56" spans="1:12" x14ac:dyDescent="0.25">
      <c r="A56" s="1"/>
      <c r="B56" s="1"/>
      <c r="C56" s="21"/>
      <c r="D56" s="21" t="s">
        <v>57</v>
      </c>
      <c r="E56" s="21" t="s">
        <v>58</v>
      </c>
      <c r="F56" s="105">
        <v>380</v>
      </c>
      <c r="H56" s="22"/>
      <c r="K56" s="22"/>
      <c r="L56" s="65"/>
    </row>
    <row r="57" spans="1:12" x14ac:dyDescent="0.25">
      <c r="A57" s="1"/>
      <c r="B57" s="1"/>
      <c r="C57" s="21"/>
      <c r="D57" s="21" t="s">
        <v>69</v>
      </c>
      <c r="E57" s="21" t="s">
        <v>70</v>
      </c>
      <c r="F57" s="105">
        <v>1100</v>
      </c>
      <c r="H57" s="22"/>
      <c r="K57" s="22"/>
      <c r="L57" s="65"/>
    </row>
    <row r="58" spans="1:12" x14ac:dyDescent="0.25">
      <c r="A58" s="1"/>
      <c r="B58" s="1"/>
      <c r="C58" s="21"/>
      <c r="D58" s="21" t="s">
        <v>73</v>
      </c>
      <c r="E58" s="21" t="s">
        <v>74</v>
      </c>
      <c r="F58" s="105">
        <v>1139</v>
      </c>
      <c r="H58" s="22"/>
      <c r="K58" s="22"/>
      <c r="L58" s="65"/>
    </row>
    <row r="59" spans="1:12" x14ac:dyDescent="0.25">
      <c r="A59" s="1"/>
      <c r="B59" s="1"/>
      <c r="C59" s="21"/>
      <c r="D59" s="21" t="s">
        <v>77</v>
      </c>
      <c r="E59" s="21" t="s">
        <v>78</v>
      </c>
      <c r="F59" s="105">
        <v>1288</v>
      </c>
      <c r="H59" s="22"/>
      <c r="K59" s="22"/>
      <c r="L59" s="65"/>
    </row>
    <row r="60" spans="1:12" x14ac:dyDescent="0.25">
      <c r="A60" s="1"/>
      <c r="B60" s="1"/>
      <c r="C60" s="21"/>
      <c r="D60" s="21" t="s">
        <v>81</v>
      </c>
      <c r="E60" s="21" t="s">
        <v>82</v>
      </c>
      <c r="F60" s="105">
        <v>14827</v>
      </c>
      <c r="H60" s="22"/>
      <c r="K60" s="22"/>
      <c r="L60" s="65"/>
    </row>
    <row r="61" spans="1:12" x14ac:dyDescent="0.25">
      <c r="A61" s="1"/>
      <c r="B61" s="1"/>
      <c r="C61" s="21"/>
      <c r="D61" s="21" t="s">
        <v>83</v>
      </c>
      <c r="E61" s="21" t="s">
        <v>84</v>
      </c>
      <c r="F61" s="105">
        <v>28320</v>
      </c>
      <c r="H61" s="22"/>
      <c r="K61" s="22"/>
      <c r="L61" s="65"/>
    </row>
    <row r="62" spans="1:12" x14ac:dyDescent="0.25">
      <c r="A62" s="1"/>
      <c r="B62" s="1"/>
      <c r="C62" s="21"/>
      <c r="D62" s="21" t="s">
        <v>85</v>
      </c>
      <c r="E62" s="21" t="s">
        <v>86</v>
      </c>
      <c r="F62" s="105">
        <v>3938</v>
      </c>
      <c r="H62" s="22"/>
      <c r="K62" s="22"/>
      <c r="L62" s="65"/>
    </row>
    <row r="63" spans="1:12" x14ac:dyDescent="0.25">
      <c r="A63" s="1"/>
      <c r="B63" s="1"/>
      <c r="C63" s="21"/>
      <c r="D63" s="21" t="s">
        <v>87</v>
      </c>
      <c r="E63" s="21" t="s">
        <v>88</v>
      </c>
      <c r="F63" s="105">
        <v>16667</v>
      </c>
      <c r="H63" s="22"/>
      <c r="K63" s="22"/>
      <c r="L63" s="65"/>
    </row>
    <row r="64" spans="1:12" x14ac:dyDescent="0.25">
      <c r="A64" s="1"/>
      <c r="B64" s="1"/>
      <c r="C64" s="21"/>
      <c r="D64" s="21" t="s">
        <v>107</v>
      </c>
      <c r="E64" s="21" t="s">
        <v>108</v>
      </c>
      <c r="F64" s="22">
        <v>2500</v>
      </c>
      <c r="H64" s="22"/>
      <c r="K64" s="22"/>
      <c r="L64" s="65"/>
    </row>
    <row r="65" spans="1:12" x14ac:dyDescent="0.25">
      <c r="A65" s="1"/>
      <c r="B65" s="1"/>
      <c r="C65" s="21"/>
      <c r="D65" s="21" t="s">
        <v>113</v>
      </c>
      <c r="E65" s="21" t="s">
        <v>114</v>
      </c>
      <c r="F65" s="22">
        <v>1500</v>
      </c>
      <c r="H65" s="22"/>
      <c r="K65" s="22"/>
      <c r="L65" s="65"/>
    </row>
    <row r="66" spans="1:12" x14ac:dyDescent="0.25">
      <c r="A66" s="1"/>
      <c r="B66" s="1"/>
      <c r="C66" s="21"/>
      <c r="D66" s="21" t="s">
        <v>109</v>
      </c>
      <c r="E66" s="21" t="s">
        <v>110</v>
      </c>
      <c r="F66" s="22">
        <v>5210</v>
      </c>
      <c r="H66" s="22"/>
      <c r="K66" s="22"/>
      <c r="L66" s="65"/>
    </row>
    <row r="67" spans="1:12" hidden="1" x14ac:dyDescent="0.25">
      <c r="A67" s="1"/>
      <c r="B67" s="1"/>
      <c r="C67" s="21">
        <v>3</v>
      </c>
      <c r="D67" s="21"/>
      <c r="E67" s="21"/>
      <c r="F67" s="22"/>
      <c r="H67" s="22"/>
      <c r="K67" s="22"/>
      <c r="L67" s="65"/>
    </row>
    <row r="68" spans="1:12" ht="20.100000000000001" hidden="1" customHeight="1" x14ac:dyDescent="0.25">
      <c r="A68" s="1"/>
      <c r="B68" s="1"/>
      <c r="C68" s="1">
        <v>2</v>
      </c>
      <c r="D68" s="1"/>
      <c r="E68" s="1"/>
      <c r="F68" s="66"/>
      <c r="H68" s="66"/>
      <c r="K68" s="66"/>
      <c r="L68" s="67"/>
    </row>
    <row r="69" spans="1:12" ht="23.25" customHeight="1" x14ac:dyDescent="0.25">
      <c r="A69" s="17"/>
      <c r="B69" s="55" t="s">
        <v>115</v>
      </c>
      <c r="C69" s="55" t="s">
        <v>116</v>
      </c>
      <c r="D69" s="56"/>
      <c r="E69" s="56"/>
      <c r="F69" s="57">
        <f>SUBTOTAL(9,F70:F87)</f>
        <v>72665</v>
      </c>
      <c r="H69" s="58"/>
      <c r="K69" s="58"/>
      <c r="L69" s="59"/>
    </row>
    <row r="70" spans="1:12" ht="30" hidden="1" customHeight="1" x14ac:dyDescent="0.25">
      <c r="A70" s="17"/>
      <c r="B70" s="60"/>
      <c r="C70" s="61"/>
      <c r="D70" s="61"/>
      <c r="E70" s="61"/>
      <c r="F70" s="62"/>
      <c r="H70" s="48"/>
      <c r="K70" s="48"/>
      <c r="L70" s="49"/>
    </row>
    <row r="71" spans="1:12" x14ac:dyDescent="0.25">
      <c r="A71" s="17"/>
      <c r="B71" s="17"/>
      <c r="C71" s="18" t="s">
        <v>13</v>
      </c>
      <c r="D71" s="18" t="s">
        <v>14</v>
      </c>
      <c r="E71" s="63"/>
      <c r="F71" s="64">
        <f>SUBTOTAL(9,F72:F77)</f>
        <v>34005</v>
      </c>
      <c r="H71" s="22"/>
      <c r="K71" s="22"/>
      <c r="L71" s="65"/>
    </row>
    <row r="72" spans="1:12" hidden="1" x14ac:dyDescent="0.25">
      <c r="A72" s="1"/>
      <c r="B72" s="1"/>
      <c r="C72" s="21"/>
      <c r="D72" s="21"/>
      <c r="E72" s="21"/>
      <c r="F72" s="22"/>
      <c r="H72" s="22"/>
      <c r="K72" s="22"/>
      <c r="L72" s="65"/>
    </row>
    <row r="73" spans="1:12" x14ac:dyDescent="0.25">
      <c r="A73" s="1"/>
      <c r="B73" s="1"/>
      <c r="C73" s="21"/>
      <c r="D73" s="21" t="s">
        <v>41</v>
      </c>
      <c r="E73" s="21" t="s">
        <v>42</v>
      </c>
      <c r="F73" s="22">
        <v>2500</v>
      </c>
      <c r="H73" s="22"/>
      <c r="K73" s="22"/>
      <c r="L73" s="65"/>
    </row>
    <row r="74" spans="1:12" x14ac:dyDescent="0.25">
      <c r="A74" s="1"/>
      <c r="B74" s="1"/>
      <c r="C74" s="21"/>
      <c r="D74" s="21" t="s">
        <v>45</v>
      </c>
      <c r="E74" s="21" t="s">
        <v>46</v>
      </c>
      <c r="F74" s="22">
        <v>2500</v>
      </c>
      <c r="H74" s="22"/>
      <c r="K74" s="22"/>
      <c r="L74" s="65"/>
    </row>
    <row r="75" spans="1:12" x14ac:dyDescent="0.25">
      <c r="A75" s="1"/>
      <c r="B75" s="1"/>
      <c r="C75" s="21"/>
      <c r="D75" s="21" t="s">
        <v>81</v>
      </c>
      <c r="E75" s="21" t="s">
        <v>82</v>
      </c>
      <c r="F75" s="22">
        <v>28000</v>
      </c>
      <c r="H75" s="22"/>
      <c r="K75" s="22"/>
      <c r="L75" s="65"/>
    </row>
    <row r="76" spans="1:12" x14ac:dyDescent="0.25">
      <c r="A76" s="1"/>
      <c r="B76" s="1"/>
      <c r="C76" s="21"/>
      <c r="D76" s="21" t="s">
        <v>97</v>
      </c>
      <c r="E76" s="21" t="s">
        <v>98</v>
      </c>
      <c r="F76" s="22">
        <v>1005</v>
      </c>
      <c r="H76" s="22"/>
      <c r="K76" s="22"/>
      <c r="L76" s="65"/>
    </row>
    <row r="77" spans="1:12" hidden="1" x14ac:dyDescent="0.25">
      <c r="A77" s="1"/>
      <c r="B77" s="1"/>
      <c r="C77" s="21">
        <v>3</v>
      </c>
      <c r="D77" s="21"/>
      <c r="E77" s="21"/>
      <c r="F77" s="22"/>
      <c r="H77" s="22"/>
      <c r="K77" s="22"/>
      <c r="L77" s="65"/>
    </row>
    <row r="78" spans="1:12" x14ac:dyDescent="0.25">
      <c r="A78" s="17"/>
      <c r="B78" s="17"/>
      <c r="C78" s="18" t="s">
        <v>25</v>
      </c>
      <c r="D78" s="18" t="s">
        <v>26</v>
      </c>
      <c r="E78" s="63"/>
      <c r="F78" s="64">
        <f>SUBTOTAL(9,F79:F86)</f>
        <v>38660</v>
      </c>
      <c r="H78" s="22"/>
      <c r="K78" s="22"/>
      <c r="L78" s="65"/>
    </row>
    <row r="79" spans="1:12" hidden="1" x14ac:dyDescent="0.25">
      <c r="A79" s="1"/>
      <c r="B79" s="1"/>
      <c r="C79" s="21"/>
      <c r="D79" s="21"/>
      <c r="E79" s="21"/>
      <c r="F79" s="22"/>
      <c r="H79" s="22"/>
      <c r="K79" s="22"/>
      <c r="L79" s="65"/>
    </row>
    <row r="80" spans="1:12" x14ac:dyDescent="0.25">
      <c r="A80" s="1"/>
      <c r="B80" s="1"/>
      <c r="C80" s="21"/>
      <c r="D80" s="21" t="s">
        <v>41</v>
      </c>
      <c r="E80" s="21" t="s">
        <v>42</v>
      </c>
      <c r="F80" s="22">
        <v>25860</v>
      </c>
      <c r="H80" s="22"/>
      <c r="K80" s="22"/>
      <c r="L80" s="65"/>
    </row>
    <row r="81" spans="1:12" x14ac:dyDescent="0.25">
      <c r="A81" s="1"/>
      <c r="B81" s="1"/>
      <c r="C81" s="21"/>
      <c r="D81" s="21" t="s">
        <v>51</v>
      </c>
      <c r="E81" s="21" t="s">
        <v>52</v>
      </c>
      <c r="F81" s="22">
        <v>1800</v>
      </c>
      <c r="H81" s="22"/>
      <c r="K81" s="22"/>
      <c r="L81" s="65"/>
    </row>
    <row r="82" spans="1:12" x14ac:dyDescent="0.25">
      <c r="A82" s="1"/>
      <c r="B82" s="1"/>
      <c r="C82" s="21"/>
      <c r="D82" s="21" t="s">
        <v>73</v>
      </c>
      <c r="E82" s="21" t="s">
        <v>74</v>
      </c>
      <c r="F82" s="22">
        <v>1700</v>
      </c>
      <c r="H82" s="22"/>
      <c r="K82" s="22"/>
      <c r="L82" s="65"/>
    </row>
    <row r="83" spans="1:12" x14ac:dyDescent="0.25">
      <c r="A83" s="1"/>
      <c r="B83" s="1"/>
      <c r="C83" s="21"/>
      <c r="D83" s="21" t="s">
        <v>81</v>
      </c>
      <c r="E83" s="21" t="s">
        <v>82</v>
      </c>
      <c r="F83" s="22">
        <v>2600</v>
      </c>
      <c r="H83" s="22"/>
      <c r="K83" s="22"/>
      <c r="L83" s="65"/>
    </row>
    <row r="84" spans="1:12" x14ac:dyDescent="0.25">
      <c r="A84" s="1"/>
      <c r="B84" s="1"/>
      <c r="C84" s="21"/>
      <c r="D84" s="21" t="s">
        <v>85</v>
      </c>
      <c r="E84" s="21" t="s">
        <v>86</v>
      </c>
      <c r="F84" s="22">
        <v>4700</v>
      </c>
      <c r="H84" s="22"/>
      <c r="K84" s="22"/>
      <c r="L84" s="65"/>
    </row>
    <row r="85" spans="1:12" x14ac:dyDescent="0.25">
      <c r="A85" s="1"/>
      <c r="B85" s="1"/>
      <c r="C85" s="21"/>
      <c r="D85" s="21" t="s">
        <v>113</v>
      </c>
      <c r="E85" s="21" t="s">
        <v>114</v>
      </c>
      <c r="F85" s="22">
        <v>2000</v>
      </c>
      <c r="H85" s="22"/>
      <c r="K85" s="22"/>
      <c r="L85" s="65"/>
    </row>
    <row r="86" spans="1:12" hidden="1" x14ac:dyDescent="0.25">
      <c r="A86" s="1"/>
      <c r="B86" s="1"/>
      <c r="C86" s="21">
        <v>3</v>
      </c>
      <c r="D86" s="21"/>
      <c r="E86" s="21"/>
      <c r="F86" s="22"/>
      <c r="H86" s="22"/>
      <c r="K86" s="22"/>
      <c r="L86" s="65"/>
    </row>
    <row r="87" spans="1:12" ht="20.100000000000001" hidden="1" customHeight="1" x14ac:dyDescent="0.25">
      <c r="A87" s="1"/>
      <c r="B87" s="1"/>
      <c r="C87" s="1">
        <v>2</v>
      </c>
      <c r="D87" s="1"/>
      <c r="E87" s="1"/>
      <c r="F87" s="66"/>
      <c r="H87" s="66"/>
      <c r="K87" s="66"/>
      <c r="L87" s="67"/>
    </row>
    <row r="88" spans="1:12" hidden="1" x14ac:dyDescent="0.25">
      <c r="A88" s="1"/>
      <c r="B88" s="1"/>
      <c r="C88" s="1">
        <v>1</v>
      </c>
      <c r="D88" s="1"/>
      <c r="E88" s="1"/>
      <c r="F88" s="66"/>
      <c r="H88" s="66"/>
      <c r="K88" s="66"/>
      <c r="L88" s="67"/>
    </row>
    <row r="89" spans="1:12" hidden="1" x14ac:dyDescent="0.25">
      <c r="A89" s="1"/>
      <c r="B89" s="1"/>
      <c r="C89" s="1" t="s">
        <v>117</v>
      </c>
      <c r="D89" s="1"/>
      <c r="E89" s="1"/>
      <c r="F89" s="66"/>
      <c r="H89" s="66"/>
      <c r="K89" s="66"/>
      <c r="L89" s="67"/>
    </row>
    <row r="90" spans="1:12" ht="27.75" customHeight="1" x14ac:dyDescent="0.25">
      <c r="A90" s="69" t="s">
        <v>29</v>
      </c>
      <c r="B90" s="69"/>
      <c r="C90" s="69"/>
      <c r="D90" s="69"/>
      <c r="E90" s="69"/>
      <c r="F90" s="70">
        <f>SUBTOTAL(9,F14:F89)</f>
        <v>835873</v>
      </c>
      <c r="H90" s="71"/>
      <c r="K90" s="71"/>
      <c r="L90" s="72"/>
    </row>
    <row r="91" spans="1:12" x14ac:dyDescent="0.25">
      <c r="A91" s="1"/>
      <c r="B91" s="1"/>
      <c r="C91" s="1"/>
      <c r="D91" s="1"/>
      <c r="E91" s="1"/>
      <c r="F91" s="1"/>
      <c r="H91" s="1"/>
      <c r="K91" s="1"/>
      <c r="L91" s="1"/>
    </row>
    <row r="94" spans="1:12" x14ac:dyDescent="0.25">
      <c r="A94" s="1"/>
      <c r="B94" s="1"/>
      <c r="C94" s="1"/>
      <c r="D94" s="1"/>
      <c r="E94" s="1"/>
      <c r="F94" s="1"/>
      <c r="H94" s="1"/>
      <c r="K94" s="1"/>
      <c r="L94" s="1"/>
    </row>
    <row r="96" spans="1:12" ht="30" customHeight="1" x14ac:dyDescent="0.3">
      <c r="A96" s="73" t="s">
        <v>118</v>
      </c>
    </row>
    <row r="97" spans="1:12" ht="62.25" customHeight="1" x14ac:dyDescent="0.25">
      <c r="A97" s="2" t="s">
        <v>1</v>
      </c>
      <c r="B97" s="3" t="s">
        <v>2</v>
      </c>
      <c r="C97" s="3" t="s">
        <v>3</v>
      </c>
      <c r="D97" s="3" t="s">
        <v>4</v>
      </c>
      <c r="E97" s="3" t="str">
        <f>CONCATENATE("Naziv"," ",D97)</f>
        <v>Naziv Konto 4. razina</v>
      </c>
      <c r="F97" s="4" t="s">
        <v>36</v>
      </c>
      <c r="H97" s="40"/>
      <c r="K97" s="40"/>
      <c r="L97" s="40"/>
    </row>
    <row r="98" spans="1:12" ht="10.5" customHeight="1" x14ac:dyDescent="0.25">
      <c r="A98" s="5">
        <v>1</v>
      </c>
      <c r="B98" s="6">
        <v>2</v>
      </c>
      <c r="C98" s="7">
        <v>3</v>
      </c>
      <c r="D98" s="7">
        <v>4</v>
      </c>
      <c r="E98" s="7">
        <v>6</v>
      </c>
      <c r="F98" s="8">
        <v>6</v>
      </c>
      <c r="H98" s="74"/>
      <c r="K98" s="74"/>
      <c r="L98" s="74"/>
    </row>
    <row r="99" spans="1:12" ht="15.75" x14ac:dyDescent="0.25">
      <c r="A99" s="9" t="s">
        <v>37</v>
      </c>
      <c r="B99" s="10" t="s">
        <v>38</v>
      </c>
      <c r="C99" s="11"/>
      <c r="D99" s="11"/>
      <c r="E99" s="11"/>
      <c r="F99" s="12">
        <f>SUBTOTAL(9,F100:F132)</f>
        <v>835873</v>
      </c>
      <c r="H99" s="75"/>
      <c r="K99" s="75"/>
      <c r="L99" s="59"/>
    </row>
    <row r="100" spans="1:12" ht="15.75" hidden="1" x14ac:dyDescent="0.25">
      <c r="A100" s="76"/>
      <c r="B100" s="77"/>
      <c r="C100" s="78"/>
      <c r="D100" s="78"/>
      <c r="E100" s="78"/>
      <c r="F100" s="79"/>
      <c r="H100" s="79"/>
      <c r="K100" s="79"/>
      <c r="L100" s="80"/>
    </row>
    <row r="101" spans="1:12" x14ac:dyDescent="0.25">
      <c r="A101" s="13"/>
      <c r="B101" s="14" t="s">
        <v>39</v>
      </c>
      <c r="C101" s="14" t="s">
        <v>40</v>
      </c>
      <c r="D101" s="14"/>
      <c r="E101" s="15"/>
      <c r="F101" s="16">
        <f>SUBTOTAL(9,F102:F108)</f>
        <v>683074</v>
      </c>
      <c r="H101" s="81"/>
      <c r="K101" s="81"/>
      <c r="L101" s="82"/>
    </row>
    <row r="102" spans="1:12" hidden="1" x14ac:dyDescent="0.25">
      <c r="A102" s="83"/>
      <c r="B102" s="83"/>
      <c r="C102" s="1"/>
      <c r="D102" s="1"/>
      <c r="E102" s="1"/>
      <c r="F102" s="84"/>
      <c r="H102" s="84"/>
      <c r="K102" s="84"/>
      <c r="L102" s="67"/>
    </row>
    <row r="103" spans="1:12" x14ac:dyDescent="0.25">
      <c r="A103" s="13"/>
      <c r="B103" s="17"/>
      <c r="C103" s="18" t="s">
        <v>8</v>
      </c>
      <c r="D103" s="18" t="s">
        <v>9</v>
      </c>
      <c r="E103" s="18"/>
      <c r="F103" s="19">
        <f>SUBTOTAL(9,F104:F107)</f>
        <v>683074</v>
      </c>
      <c r="H103" s="85"/>
      <c r="K103" s="85"/>
      <c r="L103" s="86"/>
    </row>
    <row r="104" spans="1:12" hidden="1" x14ac:dyDescent="0.25">
      <c r="B104" s="1"/>
      <c r="C104" s="20"/>
      <c r="D104" s="20"/>
      <c r="E104" s="20"/>
      <c r="F104" s="85"/>
      <c r="H104" s="85"/>
      <c r="K104" s="85"/>
      <c r="L104" s="86"/>
    </row>
    <row r="105" spans="1:12" x14ac:dyDescent="0.25">
      <c r="B105" s="1"/>
      <c r="C105" s="20"/>
      <c r="D105" s="21" t="s">
        <v>10</v>
      </c>
      <c r="E105" s="21" t="s">
        <v>11</v>
      </c>
      <c r="F105" s="22">
        <v>681515</v>
      </c>
      <c r="H105" s="85"/>
      <c r="K105" s="85"/>
      <c r="L105" s="86"/>
    </row>
    <row r="106" spans="1:12" x14ac:dyDescent="0.25">
      <c r="B106" s="1"/>
      <c r="C106" s="20"/>
      <c r="D106" s="21" t="s">
        <v>119</v>
      </c>
      <c r="E106" s="21" t="s">
        <v>12</v>
      </c>
      <c r="F106" s="22">
        <v>1559</v>
      </c>
      <c r="H106" s="85"/>
      <c r="K106" s="85"/>
      <c r="L106" s="86"/>
    </row>
    <row r="107" spans="1:12" hidden="1" x14ac:dyDescent="0.25">
      <c r="B107" s="1"/>
      <c r="C107" s="20">
        <v>3</v>
      </c>
      <c r="D107" s="20"/>
      <c r="E107" s="20"/>
      <c r="F107" s="85"/>
      <c r="H107" s="85"/>
      <c r="K107" s="85"/>
      <c r="L107" s="86"/>
    </row>
    <row r="108" spans="1:12" hidden="1" x14ac:dyDescent="0.25">
      <c r="C108">
        <v>2</v>
      </c>
      <c r="F108" s="26"/>
      <c r="H108" s="26"/>
      <c r="K108" s="26"/>
      <c r="L108" s="87"/>
    </row>
    <row r="109" spans="1:12" x14ac:dyDescent="0.25">
      <c r="A109" s="13"/>
      <c r="B109" s="14" t="s">
        <v>111</v>
      </c>
      <c r="C109" s="14" t="s">
        <v>112</v>
      </c>
      <c r="D109" s="14"/>
      <c r="E109" s="15"/>
      <c r="F109" s="16">
        <f>SUBTOTAL(9,F110:F116)</f>
        <v>80134</v>
      </c>
      <c r="H109" s="81"/>
      <c r="K109" s="81"/>
      <c r="L109" s="82"/>
    </row>
    <row r="110" spans="1:12" hidden="1" x14ac:dyDescent="0.25">
      <c r="A110" s="83"/>
      <c r="B110" s="83"/>
      <c r="C110" s="1"/>
      <c r="D110" s="1"/>
      <c r="E110" s="1"/>
      <c r="F110" s="84"/>
      <c r="H110" s="84"/>
      <c r="K110" s="84"/>
      <c r="L110" s="67"/>
    </row>
    <row r="111" spans="1:12" x14ac:dyDescent="0.25">
      <c r="A111" s="13"/>
      <c r="B111" s="17"/>
      <c r="C111" s="18" t="s">
        <v>8</v>
      </c>
      <c r="D111" s="18" t="s">
        <v>9</v>
      </c>
      <c r="E111" s="18"/>
      <c r="F111" s="19">
        <f>SUBTOTAL(9,F112:F115)</f>
        <v>80134</v>
      </c>
      <c r="H111" s="85"/>
      <c r="K111" s="85"/>
      <c r="L111" s="86"/>
    </row>
    <row r="112" spans="1:12" hidden="1" x14ac:dyDescent="0.25">
      <c r="B112" s="1"/>
      <c r="C112" s="20"/>
      <c r="D112" s="20"/>
      <c r="E112" s="20"/>
      <c r="F112" s="85"/>
      <c r="H112" s="85"/>
      <c r="K112" s="85"/>
      <c r="L112" s="86"/>
    </row>
    <row r="113" spans="1:12" x14ac:dyDescent="0.25">
      <c r="B113" s="1"/>
      <c r="C113" s="20"/>
      <c r="D113" s="21" t="s">
        <v>10</v>
      </c>
      <c r="E113" s="21" t="s">
        <v>11</v>
      </c>
      <c r="F113" s="22">
        <v>70924</v>
      </c>
      <c r="H113" s="85"/>
      <c r="K113" s="85"/>
      <c r="L113" s="86"/>
    </row>
    <row r="114" spans="1:12" x14ac:dyDescent="0.25">
      <c r="B114" s="1"/>
      <c r="C114" s="20"/>
      <c r="D114" s="21" t="s">
        <v>119</v>
      </c>
      <c r="E114" s="21" t="s">
        <v>12</v>
      </c>
      <c r="F114" s="22">
        <v>9210</v>
      </c>
      <c r="H114" s="85"/>
      <c r="K114" s="85"/>
      <c r="L114" s="86"/>
    </row>
    <row r="115" spans="1:12" hidden="1" x14ac:dyDescent="0.25">
      <c r="B115" s="1"/>
      <c r="C115" s="20">
        <v>3</v>
      </c>
      <c r="D115" s="20"/>
      <c r="E115" s="20"/>
      <c r="F115" s="85"/>
      <c r="H115" s="85"/>
      <c r="K115" s="85"/>
      <c r="L115" s="86"/>
    </row>
    <row r="116" spans="1:12" hidden="1" x14ac:dyDescent="0.25">
      <c r="C116">
        <v>2</v>
      </c>
      <c r="F116" s="26"/>
      <c r="H116" s="26"/>
      <c r="K116" s="26"/>
      <c r="L116" s="87"/>
    </row>
    <row r="117" spans="1:12" x14ac:dyDescent="0.25">
      <c r="A117" s="13"/>
      <c r="B117" s="14" t="s">
        <v>115</v>
      </c>
      <c r="C117" s="14" t="s">
        <v>116</v>
      </c>
      <c r="D117" s="14"/>
      <c r="E117" s="15"/>
      <c r="F117" s="16">
        <f>SUBTOTAL(9,F118:F131)</f>
        <v>72665</v>
      </c>
      <c r="H117" s="81"/>
      <c r="K117" s="81"/>
      <c r="L117" s="82"/>
    </row>
    <row r="118" spans="1:12" hidden="1" x14ac:dyDescent="0.25">
      <c r="A118" s="83"/>
      <c r="B118" s="83"/>
      <c r="C118" s="1"/>
      <c r="D118" s="1"/>
      <c r="E118" s="1"/>
      <c r="F118" s="84"/>
      <c r="H118" s="84"/>
      <c r="K118" s="84"/>
      <c r="L118" s="67"/>
    </row>
    <row r="119" spans="1:12" x14ac:dyDescent="0.25">
      <c r="A119" s="13"/>
      <c r="B119" s="17"/>
      <c r="C119" s="18" t="s">
        <v>13</v>
      </c>
      <c r="D119" s="18" t="s">
        <v>14</v>
      </c>
      <c r="E119" s="18"/>
      <c r="F119" s="19">
        <f>SUBTOTAL(9,F120:F125)</f>
        <v>34005</v>
      </c>
      <c r="H119" s="85"/>
      <c r="K119" s="85"/>
      <c r="L119" s="86"/>
    </row>
    <row r="120" spans="1:12" hidden="1" x14ac:dyDescent="0.25">
      <c r="B120" s="1"/>
      <c r="C120" s="20"/>
      <c r="D120" s="20"/>
      <c r="E120" s="20"/>
      <c r="F120" s="85"/>
      <c r="H120" s="85"/>
      <c r="K120" s="85"/>
      <c r="L120" s="86"/>
    </row>
    <row r="121" spans="1:12" x14ac:dyDescent="0.25">
      <c r="B121" s="1"/>
      <c r="C121" s="20"/>
      <c r="D121" s="21" t="s">
        <v>15</v>
      </c>
      <c r="E121" s="21" t="s">
        <v>16</v>
      </c>
      <c r="F121" s="22">
        <v>5</v>
      </c>
      <c r="H121" s="85"/>
      <c r="K121" s="85"/>
      <c r="L121" s="86"/>
    </row>
    <row r="122" spans="1:12" x14ac:dyDescent="0.25">
      <c r="B122" s="1"/>
      <c r="C122" s="20"/>
      <c r="D122" s="21" t="s">
        <v>19</v>
      </c>
      <c r="E122" s="21" t="s">
        <v>20</v>
      </c>
      <c r="F122" s="22">
        <v>2000</v>
      </c>
      <c r="H122" s="85"/>
      <c r="K122" s="85"/>
      <c r="L122" s="86"/>
    </row>
    <row r="123" spans="1:12" x14ac:dyDescent="0.25">
      <c r="B123" s="1"/>
      <c r="C123" s="20"/>
      <c r="D123" s="21" t="s">
        <v>21</v>
      </c>
      <c r="E123" s="21" t="s">
        <v>22</v>
      </c>
      <c r="F123" s="22">
        <v>32000</v>
      </c>
      <c r="H123" s="85"/>
      <c r="K123" s="85"/>
      <c r="L123" s="86"/>
    </row>
    <row r="124" spans="1:12" x14ac:dyDescent="0.25">
      <c r="B124" s="1"/>
      <c r="C124" s="20"/>
      <c r="D124" s="21" t="s">
        <v>23</v>
      </c>
      <c r="E124" s="21" t="s">
        <v>24</v>
      </c>
      <c r="F124" s="22">
        <v>0</v>
      </c>
      <c r="H124" s="85"/>
      <c r="K124" s="85"/>
      <c r="L124" s="86"/>
    </row>
    <row r="125" spans="1:12" hidden="1" x14ac:dyDescent="0.25">
      <c r="B125" s="1"/>
      <c r="C125" s="20">
        <v>3</v>
      </c>
      <c r="D125" s="20"/>
      <c r="E125" s="20"/>
      <c r="F125" s="85"/>
      <c r="H125" s="85"/>
      <c r="K125" s="85"/>
      <c r="L125" s="86"/>
    </row>
    <row r="126" spans="1:12" x14ac:dyDescent="0.25">
      <c r="A126" s="13"/>
      <c r="B126" s="17"/>
      <c r="C126" s="18" t="s">
        <v>25</v>
      </c>
      <c r="D126" s="18" t="s">
        <v>26</v>
      </c>
      <c r="E126" s="18"/>
      <c r="F126" s="19">
        <f>SUBTOTAL(9,F127:F130)</f>
        <v>38660</v>
      </c>
      <c r="H126" s="85"/>
      <c r="K126" s="85"/>
      <c r="L126" s="86"/>
    </row>
    <row r="127" spans="1:12" hidden="1" x14ac:dyDescent="0.25">
      <c r="B127" s="1"/>
      <c r="C127" s="20"/>
      <c r="D127" s="20"/>
      <c r="E127" s="20"/>
      <c r="F127" s="85"/>
      <c r="H127" s="85"/>
      <c r="K127" s="85"/>
      <c r="L127" s="86"/>
    </row>
    <row r="128" spans="1:12" x14ac:dyDescent="0.25">
      <c r="B128" s="1"/>
      <c r="C128" s="20"/>
      <c r="D128" s="21" t="s">
        <v>120</v>
      </c>
      <c r="E128" s="21" t="s">
        <v>121</v>
      </c>
      <c r="F128" s="22">
        <v>27660</v>
      </c>
      <c r="H128" s="85"/>
      <c r="K128" s="85"/>
      <c r="L128" s="86"/>
    </row>
    <row r="129" spans="1:13" x14ac:dyDescent="0.25">
      <c r="B129" s="1"/>
      <c r="C129" s="20"/>
      <c r="D129" s="21" t="s">
        <v>27</v>
      </c>
      <c r="E129" s="21" t="s">
        <v>28</v>
      </c>
      <c r="F129" s="22">
        <v>11000</v>
      </c>
      <c r="H129" s="85"/>
      <c r="K129" s="85"/>
      <c r="L129" s="86"/>
    </row>
    <row r="130" spans="1:13" hidden="1" x14ac:dyDescent="0.25">
      <c r="B130" s="1"/>
      <c r="C130" s="20">
        <v>3</v>
      </c>
      <c r="D130" s="20"/>
      <c r="E130" s="20"/>
      <c r="F130" s="85"/>
      <c r="H130" s="85"/>
      <c r="K130" s="85"/>
      <c r="L130" s="86"/>
    </row>
    <row r="131" spans="1:13" hidden="1" x14ac:dyDescent="0.25">
      <c r="C131">
        <v>2</v>
      </c>
      <c r="F131" s="26"/>
      <c r="H131" s="26"/>
      <c r="K131" s="26"/>
      <c r="L131" s="87"/>
    </row>
    <row r="132" spans="1:13" hidden="1" x14ac:dyDescent="0.25">
      <c r="C132">
        <v>1</v>
      </c>
      <c r="F132" s="26"/>
      <c r="H132" s="26"/>
      <c r="K132" s="26"/>
      <c r="L132" s="87"/>
    </row>
    <row r="133" spans="1:13" hidden="1" x14ac:dyDescent="0.25">
      <c r="C133" t="s">
        <v>122</v>
      </c>
      <c r="F133" s="26"/>
      <c r="H133" s="26"/>
      <c r="K133" s="26"/>
      <c r="L133" s="87"/>
    </row>
    <row r="134" spans="1:13" x14ac:dyDescent="0.25">
      <c r="A134" s="27" t="s">
        <v>29</v>
      </c>
      <c r="B134" s="27"/>
      <c r="C134" s="27"/>
      <c r="D134" s="27"/>
      <c r="E134" s="27"/>
      <c r="F134" s="28">
        <f>SUBTOTAL(9,F105:F133)</f>
        <v>835873</v>
      </c>
      <c r="H134" s="81"/>
      <c r="K134" s="81"/>
      <c r="L134" s="82"/>
    </row>
    <row r="135" spans="1:13" x14ac:dyDescent="0.25">
      <c r="A135" s="29" t="s">
        <v>30</v>
      </c>
      <c r="B135" s="29"/>
      <c r="C135" s="29"/>
      <c r="D135" s="29"/>
      <c r="E135" s="29"/>
      <c r="F135" s="30">
        <v>163996.11000000002</v>
      </c>
      <c r="H135" s="81"/>
    </row>
    <row r="136" spans="1:13" x14ac:dyDescent="0.25">
      <c r="A136" s="27" t="s">
        <v>31</v>
      </c>
      <c r="B136" s="27"/>
      <c r="C136" s="27"/>
      <c r="D136" s="27"/>
      <c r="E136" s="27"/>
      <c r="F136" s="28">
        <v>163996.11000000002</v>
      </c>
      <c r="H136" s="81"/>
    </row>
    <row r="137" spans="1:13" x14ac:dyDescent="0.25">
      <c r="A137" s="27" t="s">
        <v>32</v>
      </c>
      <c r="B137" s="27"/>
      <c r="C137" s="27"/>
      <c r="D137" s="27"/>
      <c r="E137" s="27"/>
      <c r="F137" s="28">
        <f>F134+F135-F136</f>
        <v>835873</v>
      </c>
      <c r="H137" s="81"/>
    </row>
    <row r="140" spans="1:13" ht="20.25" x14ac:dyDescent="0.3">
      <c r="A140" s="73" t="s">
        <v>123</v>
      </c>
    </row>
    <row r="141" spans="1:13" ht="94.5" customHeight="1" x14ac:dyDescent="0.25">
      <c r="A141" s="31" t="s">
        <v>1</v>
      </c>
      <c r="B141" s="32" t="s">
        <v>3</v>
      </c>
      <c r="C141" s="32" t="s">
        <v>2</v>
      </c>
      <c r="D141" s="32"/>
      <c r="E141" s="32" t="s">
        <v>4</v>
      </c>
      <c r="F141" s="32" t="str">
        <f>CONCATENATE("Naziv"," ",E141)</f>
        <v>Naziv Konto 4. razina</v>
      </c>
      <c r="G141" s="88" t="s">
        <v>124</v>
      </c>
      <c r="H141" s="33" t="s">
        <v>125</v>
      </c>
      <c r="I141" s="88" t="s">
        <v>126</v>
      </c>
      <c r="J141" s="88" t="s">
        <v>127</v>
      </c>
      <c r="K141" s="33" t="s">
        <v>128</v>
      </c>
      <c r="L141" s="88" t="s">
        <v>129</v>
      </c>
      <c r="M141" s="89" t="s">
        <v>130</v>
      </c>
    </row>
    <row r="142" spans="1:13" ht="11.25" customHeight="1" x14ac:dyDescent="0.25">
      <c r="A142" s="5">
        <v>1</v>
      </c>
      <c r="B142" s="6">
        <v>2</v>
      </c>
      <c r="C142" s="7">
        <v>3</v>
      </c>
      <c r="D142" s="7"/>
      <c r="E142" s="7">
        <v>4</v>
      </c>
      <c r="F142" s="8">
        <v>5</v>
      </c>
      <c r="G142" s="90">
        <v>6</v>
      </c>
      <c r="H142" s="8">
        <v>7</v>
      </c>
      <c r="I142" s="90">
        <v>8</v>
      </c>
      <c r="J142" s="91" t="s">
        <v>131</v>
      </c>
      <c r="K142" s="8">
        <v>10</v>
      </c>
      <c r="L142" s="8" t="s">
        <v>132</v>
      </c>
      <c r="M142" s="92" t="s">
        <v>133</v>
      </c>
    </row>
    <row r="143" spans="1:13" ht="15.75" x14ac:dyDescent="0.25">
      <c r="A143" s="9" t="s">
        <v>37</v>
      </c>
      <c r="B143" s="9" t="s">
        <v>38</v>
      </c>
      <c r="C143" s="11"/>
      <c r="D143" s="11"/>
      <c r="E143" s="11"/>
      <c r="F143" s="12"/>
      <c r="G143" s="93">
        <v>163996.11000000002</v>
      </c>
      <c r="H143" s="12">
        <f>SUBTOTAL(9,H144:H241)</f>
        <v>835873</v>
      </c>
      <c r="I143" s="93">
        <v>163996.11000000002</v>
      </c>
      <c r="J143" s="12">
        <f>G143+H143-I143</f>
        <v>835873</v>
      </c>
      <c r="K143" s="12">
        <f>SUBTOTAL(9,K144:K241)</f>
        <v>835873</v>
      </c>
      <c r="L143" s="12">
        <f>H143-K143</f>
        <v>0</v>
      </c>
      <c r="M143" s="12">
        <f>J143-K143</f>
        <v>0</v>
      </c>
    </row>
    <row r="144" spans="1:13" ht="15.75" hidden="1" x14ac:dyDescent="0.25">
      <c r="A144" s="76"/>
      <c r="B144" s="78"/>
      <c r="C144" s="78"/>
      <c r="D144" s="78"/>
      <c r="E144" s="78"/>
      <c r="F144" s="79"/>
      <c r="H144" s="79"/>
      <c r="K144" s="79"/>
      <c r="L144" s="79"/>
      <c r="M144" s="94"/>
    </row>
    <row r="145" spans="1:13" x14ac:dyDescent="0.25">
      <c r="A145" s="14" t="s">
        <v>8</v>
      </c>
      <c r="B145" s="14" t="s">
        <v>9</v>
      </c>
      <c r="C145" s="14"/>
      <c r="D145" s="14"/>
      <c r="E145" s="15"/>
      <c r="F145" s="16"/>
      <c r="G145" s="16"/>
      <c r="H145" s="16">
        <f>SUBTOTAL(9,H146:H204)</f>
        <v>763208</v>
      </c>
      <c r="I145" s="16"/>
      <c r="J145" s="16">
        <f>G145+H145-I145</f>
        <v>763208</v>
      </c>
      <c r="K145" s="16">
        <f>SUBTOTAL(9,K146:K204)</f>
        <v>763208</v>
      </c>
      <c r="L145" s="16">
        <f>H145-K145</f>
        <v>0</v>
      </c>
      <c r="M145" s="95">
        <f>J145-K145</f>
        <v>0</v>
      </c>
    </row>
    <row r="146" spans="1:13" hidden="1" x14ac:dyDescent="0.25">
      <c r="A146" s="83"/>
      <c r="B146" s="96"/>
      <c r="C146" s="1"/>
      <c r="D146" s="1"/>
      <c r="E146" s="1"/>
      <c r="F146" s="84"/>
      <c r="H146" s="84"/>
      <c r="K146" s="84"/>
      <c r="L146" s="84"/>
      <c r="M146" s="94"/>
    </row>
    <row r="147" spans="1:13" x14ac:dyDescent="0.25">
      <c r="A147" s="97" t="s">
        <v>39</v>
      </c>
      <c r="B147" s="97" t="s">
        <v>40</v>
      </c>
      <c r="C147" s="98"/>
      <c r="D147" s="98"/>
      <c r="E147" s="97"/>
      <c r="F147" s="98"/>
      <c r="G147" s="98"/>
      <c r="H147" s="98">
        <f>SUBTOTAL(9,H148:H186)</f>
        <v>683074</v>
      </c>
      <c r="I147" s="98"/>
      <c r="J147" s="99">
        <f>G147+H147-I147</f>
        <v>683074</v>
      </c>
      <c r="K147" s="98">
        <f>SUBTOTAL(9,K148:K186)</f>
        <v>683074</v>
      </c>
      <c r="L147" s="98">
        <f>H147-K147</f>
        <v>0</v>
      </c>
      <c r="M147" s="99">
        <f>J147-K147</f>
        <v>0</v>
      </c>
    </row>
    <row r="148" spans="1:13" hidden="1" x14ac:dyDescent="0.25">
      <c r="A148" s="1"/>
      <c r="B148" s="100"/>
      <c r="C148" s="25"/>
      <c r="D148" s="25"/>
      <c r="E148" s="25"/>
      <c r="F148" s="101"/>
      <c r="G148" s="101"/>
      <c r="H148" s="101"/>
      <c r="I148" s="101"/>
      <c r="K148" s="101"/>
      <c r="L148" s="101"/>
      <c r="M148" s="94"/>
    </row>
    <row r="149" spans="1:13" x14ac:dyDescent="0.25">
      <c r="A149" s="1"/>
      <c r="B149" s="100"/>
      <c r="C149" s="25"/>
      <c r="D149" s="25"/>
      <c r="E149" s="24" t="s">
        <v>41</v>
      </c>
      <c r="F149" s="24" t="s">
        <v>42</v>
      </c>
      <c r="G149" s="22"/>
      <c r="H149" s="22">
        <v>0</v>
      </c>
      <c r="I149" s="22"/>
      <c r="K149" s="22">
        <v>503276</v>
      </c>
      <c r="L149" s="22">
        <f t="shared" ref="L149:L185" si="0">H149-K149</f>
        <v>-503276</v>
      </c>
      <c r="M149" s="94"/>
    </row>
    <row r="150" spans="1:13" x14ac:dyDescent="0.25">
      <c r="A150" s="1"/>
      <c r="B150" s="100"/>
      <c r="C150" s="25"/>
      <c r="D150" s="25"/>
      <c r="E150" s="24" t="s">
        <v>43</v>
      </c>
      <c r="F150" s="24" t="s">
        <v>44</v>
      </c>
      <c r="G150" s="22"/>
      <c r="H150" s="22">
        <v>0</v>
      </c>
      <c r="I150" s="22"/>
      <c r="K150" s="22">
        <v>2000</v>
      </c>
      <c r="L150" s="22">
        <f t="shared" si="0"/>
        <v>-2000</v>
      </c>
      <c r="M150" s="94"/>
    </row>
    <row r="151" spans="1:13" x14ac:dyDescent="0.25">
      <c r="A151" s="1"/>
      <c r="B151" s="100"/>
      <c r="C151" s="25"/>
      <c r="D151" s="25"/>
      <c r="E151" s="24" t="s">
        <v>45</v>
      </c>
      <c r="F151" s="24" t="s">
        <v>46</v>
      </c>
      <c r="G151" s="22"/>
      <c r="H151" s="22">
        <v>0</v>
      </c>
      <c r="I151" s="22"/>
      <c r="K151" s="22">
        <v>24120</v>
      </c>
      <c r="L151" s="22">
        <f t="shared" si="0"/>
        <v>-24120</v>
      </c>
      <c r="M151" s="94"/>
    </row>
    <row r="152" spans="1:13" x14ac:dyDescent="0.25">
      <c r="A152" s="1"/>
      <c r="B152" s="100"/>
      <c r="C152" s="25"/>
      <c r="D152" s="25"/>
      <c r="E152" s="24" t="s">
        <v>47</v>
      </c>
      <c r="F152" s="24" t="s">
        <v>48</v>
      </c>
      <c r="G152" s="22"/>
      <c r="H152" s="22">
        <v>0</v>
      </c>
      <c r="I152" s="22"/>
      <c r="K152" s="22">
        <v>83041</v>
      </c>
      <c r="L152" s="22">
        <f t="shared" si="0"/>
        <v>-83041</v>
      </c>
      <c r="M152" s="94"/>
    </row>
    <row r="153" spans="1:13" x14ac:dyDescent="0.25">
      <c r="A153" s="1"/>
      <c r="B153" s="100"/>
      <c r="C153" s="25"/>
      <c r="D153" s="25"/>
      <c r="E153" s="24" t="s">
        <v>49</v>
      </c>
      <c r="F153" s="24" t="s">
        <v>50</v>
      </c>
      <c r="G153" s="22"/>
      <c r="H153" s="22">
        <v>0</v>
      </c>
      <c r="I153" s="22"/>
      <c r="K153" s="22">
        <v>3000</v>
      </c>
      <c r="L153" s="22">
        <f t="shared" si="0"/>
        <v>-3000</v>
      </c>
      <c r="M153" s="94"/>
    </row>
    <row r="154" spans="1:13" x14ac:dyDescent="0.25">
      <c r="A154" s="1"/>
      <c r="B154" s="100"/>
      <c r="C154" s="25"/>
      <c r="D154" s="25"/>
      <c r="E154" s="24" t="s">
        <v>51</v>
      </c>
      <c r="F154" s="24" t="s">
        <v>52</v>
      </c>
      <c r="G154" s="22"/>
      <c r="H154" s="22">
        <v>0</v>
      </c>
      <c r="I154" s="22"/>
      <c r="K154" s="22">
        <v>8600</v>
      </c>
      <c r="L154" s="22">
        <f t="shared" si="0"/>
        <v>-8600</v>
      </c>
      <c r="M154" s="94"/>
    </row>
    <row r="155" spans="1:13" x14ac:dyDescent="0.25">
      <c r="A155" s="1"/>
      <c r="B155" s="100"/>
      <c r="C155" s="25"/>
      <c r="D155" s="25"/>
      <c r="E155" s="24" t="s">
        <v>53</v>
      </c>
      <c r="F155" s="24" t="s">
        <v>54</v>
      </c>
      <c r="G155" s="22"/>
      <c r="H155" s="22">
        <v>0</v>
      </c>
      <c r="I155" s="22"/>
      <c r="K155" s="22">
        <v>1300</v>
      </c>
      <c r="L155" s="22">
        <f t="shared" si="0"/>
        <v>-1300</v>
      </c>
      <c r="M155" s="94"/>
    </row>
    <row r="156" spans="1:13" x14ac:dyDescent="0.25">
      <c r="A156" s="1"/>
      <c r="B156" s="100"/>
      <c r="C156" s="25"/>
      <c r="D156" s="25"/>
      <c r="E156" s="24" t="s">
        <v>55</v>
      </c>
      <c r="F156" s="24" t="s">
        <v>56</v>
      </c>
      <c r="G156" s="22"/>
      <c r="H156" s="22">
        <v>0</v>
      </c>
      <c r="I156" s="22"/>
      <c r="K156" s="22">
        <v>600</v>
      </c>
      <c r="L156" s="22">
        <f t="shared" si="0"/>
        <v>-600</v>
      </c>
      <c r="M156" s="94"/>
    </row>
    <row r="157" spans="1:13" x14ac:dyDescent="0.25">
      <c r="A157" s="1"/>
      <c r="B157" s="100"/>
      <c r="C157" s="25"/>
      <c r="D157" s="25"/>
      <c r="E157" s="24" t="s">
        <v>57</v>
      </c>
      <c r="F157" s="24" t="s">
        <v>58</v>
      </c>
      <c r="G157" s="22"/>
      <c r="H157" s="22">
        <v>0</v>
      </c>
      <c r="I157" s="22"/>
      <c r="K157" s="22">
        <v>4445</v>
      </c>
      <c r="L157" s="22">
        <f t="shared" si="0"/>
        <v>-4445</v>
      </c>
      <c r="M157" s="94"/>
    </row>
    <row r="158" spans="1:13" x14ac:dyDescent="0.25">
      <c r="A158" s="1"/>
      <c r="B158" s="100"/>
      <c r="C158" s="25"/>
      <c r="D158" s="25"/>
      <c r="E158" s="24" t="s">
        <v>59</v>
      </c>
      <c r="F158" s="24" t="s">
        <v>60</v>
      </c>
      <c r="G158" s="22"/>
      <c r="H158" s="22">
        <v>0</v>
      </c>
      <c r="I158" s="22"/>
      <c r="K158" s="22">
        <v>133</v>
      </c>
      <c r="L158" s="22">
        <f t="shared" si="0"/>
        <v>-133</v>
      </c>
      <c r="M158" s="94"/>
    </row>
    <row r="159" spans="1:13" x14ac:dyDescent="0.25">
      <c r="A159" s="1"/>
      <c r="B159" s="100"/>
      <c r="C159" s="25"/>
      <c r="D159" s="25"/>
      <c r="E159" s="24" t="s">
        <v>61</v>
      </c>
      <c r="F159" s="24" t="s">
        <v>62</v>
      </c>
      <c r="G159" s="22"/>
      <c r="H159" s="22">
        <v>0</v>
      </c>
      <c r="I159" s="22"/>
      <c r="K159" s="22">
        <v>8000</v>
      </c>
      <c r="L159" s="22">
        <f t="shared" si="0"/>
        <v>-8000</v>
      </c>
      <c r="M159" s="94"/>
    </row>
    <row r="160" spans="1:13" x14ac:dyDescent="0.25">
      <c r="A160" s="1"/>
      <c r="B160" s="100"/>
      <c r="C160" s="25"/>
      <c r="D160" s="25"/>
      <c r="E160" s="24" t="s">
        <v>63</v>
      </c>
      <c r="F160" s="24" t="s">
        <v>64</v>
      </c>
      <c r="G160" s="22"/>
      <c r="H160" s="22">
        <v>0</v>
      </c>
      <c r="I160" s="22"/>
      <c r="K160" s="22">
        <v>133</v>
      </c>
      <c r="L160" s="22">
        <f t="shared" si="0"/>
        <v>-133</v>
      </c>
      <c r="M160" s="94"/>
    </row>
    <row r="161" spans="1:13" x14ac:dyDescent="0.25">
      <c r="A161" s="1"/>
      <c r="B161" s="100"/>
      <c r="C161" s="25"/>
      <c r="D161" s="25"/>
      <c r="E161" s="24" t="s">
        <v>65</v>
      </c>
      <c r="F161" s="24" t="s">
        <v>66</v>
      </c>
      <c r="G161" s="22"/>
      <c r="H161" s="22">
        <v>0</v>
      </c>
      <c r="I161" s="22"/>
      <c r="K161" s="22">
        <v>3119</v>
      </c>
      <c r="L161" s="22">
        <f t="shared" si="0"/>
        <v>-3119</v>
      </c>
      <c r="M161" s="94"/>
    </row>
    <row r="162" spans="1:13" x14ac:dyDescent="0.25">
      <c r="A162" s="1"/>
      <c r="B162" s="100"/>
      <c r="C162" s="25"/>
      <c r="D162" s="25"/>
      <c r="E162" s="24" t="s">
        <v>67</v>
      </c>
      <c r="F162" s="24" t="s">
        <v>68</v>
      </c>
      <c r="G162" s="22"/>
      <c r="H162" s="22">
        <v>0</v>
      </c>
      <c r="I162" s="22"/>
      <c r="K162" s="22">
        <v>133</v>
      </c>
      <c r="L162" s="22">
        <f t="shared" si="0"/>
        <v>-133</v>
      </c>
      <c r="M162" s="94"/>
    </row>
    <row r="163" spans="1:13" x14ac:dyDescent="0.25">
      <c r="A163" s="1"/>
      <c r="B163" s="100"/>
      <c r="C163" s="25"/>
      <c r="D163" s="25"/>
      <c r="E163" s="24" t="s">
        <v>69</v>
      </c>
      <c r="F163" s="24" t="s">
        <v>70</v>
      </c>
      <c r="G163" s="22"/>
      <c r="H163" s="22">
        <v>0</v>
      </c>
      <c r="I163" s="22"/>
      <c r="K163" s="22">
        <v>4910</v>
      </c>
      <c r="L163" s="22">
        <f t="shared" si="0"/>
        <v>-4910</v>
      </c>
      <c r="M163" s="94"/>
    </row>
    <row r="164" spans="1:13" x14ac:dyDescent="0.25">
      <c r="A164" s="1"/>
      <c r="B164" s="100"/>
      <c r="C164" s="25"/>
      <c r="D164" s="25"/>
      <c r="E164" s="24" t="s">
        <v>71</v>
      </c>
      <c r="F164" s="24" t="s">
        <v>72</v>
      </c>
      <c r="G164" s="22"/>
      <c r="H164" s="22">
        <v>0</v>
      </c>
      <c r="I164" s="22"/>
      <c r="K164" s="22">
        <v>7007</v>
      </c>
      <c r="L164" s="22">
        <f t="shared" si="0"/>
        <v>-7007</v>
      </c>
      <c r="M164" s="94"/>
    </row>
    <row r="165" spans="1:13" x14ac:dyDescent="0.25">
      <c r="A165" s="1"/>
      <c r="B165" s="100"/>
      <c r="C165" s="25"/>
      <c r="D165" s="25"/>
      <c r="E165" s="24" t="s">
        <v>73</v>
      </c>
      <c r="F165" s="24" t="s">
        <v>74</v>
      </c>
      <c r="G165" s="22"/>
      <c r="H165" s="22">
        <v>0</v>
      </c>
      <c r="I165" s="22"/>
      <c r="K165" s="22">
        <v>1299</v>
      </c>
      <c r="L165" s="22">
        <f t="shared" si="0"/>
        <v>-1299</v>
      </c>
      <c r="M165" s="94"/>
    </row>
    <row r="166" spans="1:13" x14ac:dyDescent="0.25">
      <c r="A166" s="1"/>
      <c r="B166" s="100"/>
      <c r="C166" s="25"/>
      <c r="D166" s="25"/>
      <c r="E166" s="24" t="s">
        <v>75</v>
      </c>
      <c r="F166" s="24" t="s">
        <v>76</v>
      </c>
      <c r="G166" s="22"/>
      <c r="H166" s="22">
        <v>0</v>
      </c>
      <c r="I166" s="22"/>
      <c r="K166" s="22">
        <v>5150</v>
      </c>
      <c r="L166" s="22">
        <f t="shared" si="0"/>
        <v>-5150</v>
      </c>
      <c r="M166" s="94"/>
    </row>
    <row r="167" spans="1:13" x14ac:dyDescent="0.25">
      <c r="A167" s="1"/>
      <c r="B167" s="100"/>
      <c r="C167" s="25"/>
      <c r="D167" s="25"/>
      <c r="E167" s="24" t="s">
        <v>77</v>
      </c>
      <c r="F167" s="24" t="s">
        <v>78</v>
      </c>
      <c r="G167" s="22"/>
      <c r="H167" s="22">
        <v>0</v>
      </c>
      <c r="I167" s="22"/>
      <c r="K167" s="22">
        <v>1227</v>
      </c>
      <c r="L167" s="22">
        <f t="shared" si="0"/>
        <v>-1227</v>
      </c>
      <c r="M167" s="94"/>
    </row>
    <row r="168" spans="1:13" x14ac:dyDescent="0.25">
      <c r="A168" s="1"/>
      <c r="B168" s="100"/>
      <c r="C168" s="25"/>
      <c r="D168" s="25"/>
      <c r="E168" s="24" t="s">
        <v>79</v>
      </c>
      <c r="F168" s="24" t="s">
        <v>80</v>
      </c>
      <c r="G168" s="22"/>
      <c r="H168" s="22">
        <v>0</v>
      </c>
      <c r="I168" s="22"/>
      <c r="K168" s="22">
        <v>4300</v>
      </c>
      <c r="L168" s="22">
        <f t="shared" si="0"/>
        <v>-4300</v>
      </c>
      <c r="M168" s="94"/>
    </row>
    <row r="169" spans="1:13" x14ac:dyDescent="0.25">
      <c r="A169" s="1"/>
      <c r="B169" s="100"/>
      <c r="C169" s="25"/>
      <c r="D169" s="25"/>
      <c r="E169" s="24" t="s">
        <v>81</v>
      </c>
      <c r="F169" s="24" t="s">
        <v>82</v>
      </c>
      <c r="G169" s="22"/>
      <c r="H169" s="22">
        <v>0</v>
      </c>
      <c r="I169" s="22"/>
      <c r="K169" s="22">
        <v>4327</v>
      </c>
      <c r="L169" s="22">
        <f t="shared" si="0"/>
        <v>-4327</v>
      </c>
      <c r="M169" s="94"/>
    </row>
    <row r="170" spans="1:13" x14ac:dyDescent="0.25">
      <c r="A170" s="1"/>
      <c r="B170" s="100"/>
      <c r="C170" s="25"/>
      <c r="D170" s="25"/>
      <c r="E170" s="24" t="s">
        <v>83</v>
      </c>
      <c r="F170" s="24" t="s">
        <v>84</v>
      </c>
      <c r="G170" s="22"/>
      <c r="H170" s="22">
        <v>0</v>
      </c>
      <c r="I170" s="22"/>
      <c r="K170" s="22">
        <v>5000</v>
      </c>
      <c r="L170" s="22">
        <f t="shared" si="0"/>
        <v>-5000</v>
      </c>
      <c r="M170" s="94"/>
    </row>
    <row r="171" spans="1:13" x14ac:dyDescent="0.25">
      <c r="A171" s="1"/>
      <c r="B171" s="100"/>
      <c r="C171" s="25"/>
      <c r="D171" s="25"/>
      <c r="E171" s="24" t="s">
        <v>85</v>
      </c>
      <c r="F171" s="24" t="s">
        <v>86</v>
      </c>
      <c r="G171" s="22"/>
      <c r="H171" s="22">
        <v>0</v>
      </c>
      <c r="I171" s="22"/>
      <c r="K171" s="22">
        <v>1327</v>
      </c>
      <c r="L171" s="22">
        <f t="shared" si="0"/>
        <v>-1327</v>
      </c>
      <c r="M171" s="94"/>
    </row>
    <row r="172" spans="1:13" x14ac:dyDescent="0.25">
      <c r="A172" s="1"/>
      <c r="B172" s="100"/>
      <c r="C172" s="25"/>
      <c r="D172" s="25"/>
      <c r="E172" s="24" t="s">
        <v>87</v>
      </c>
      <c r="F172" s="24" t="s">
        <v>88</v>
      </c>
      <c r="G172" s="22"/>
      <c r="H172" s="22">
        <v>0</v>
      </c>
      <c r="I172" s="22"/>
      <c r="K172" s="22">
        <v>499</v>
      </c>
      <c r="L172" s="22">
        <f t="shared" si="0"/>
        <v>-499</v>
      </c>
      <c r="M172" s="94"/>
    </row>
    <row r="173" spans="1:13" x14ac:dyDescent="0.25">
      <c r="A173" s="1"/>
      <c r="B173" s="100"/>
      <c r="C173" s="25"/>
      <c r="D173" s="25"/>
      <c r="E173" s="24" t="s">
        <v>89</v>
      </c>
      <c r="F173" s="24" t="s">
        <v>90</v>
      </c>
      <c r="G173" s="22"/>
      <c r="H173" s="22">
        <v>0</v>
      </c>
      <c r="I173" s="22"/>
      <c r="K173" s="22">
        <v>133</v>
      </c>
      <c r="L173" s="22">
        <f t="shared" si="0"/>
        <v>-133</v>
      </c>
      <c r="M173" s="94"/>
    </row>
    <row r="174" spans="1:13" x14ac:dyDescent="0.25">
      <c r="A174" s="1"/>
      <c r="B174" s="100"/>
      <c r="C174" s="25"/>
      <c r="D174" s="25"/>
      <c r="E174" s="24" t="s">
        <v>91</v>
      </c>
      <c r="F174" s="24" t="s">
        <v>92</v>
      </c>
      <c r="G174" s="22"/>
      <c r="H174" s="22">
        <v>0</v>
      </c>
      <c r="I174" s="22"/>
      <c r="K174" s="22">
        <v>1000</v>
      </c>
      <c r="L174" s="22">
        <f t="shared" si="0"/>
        <v>-1000</v>
      </c>
      <c r="M174" s="94"/>
    </row>
    <row r="175" spans="1:13" x14ac:dyDescent="0.25">
      <c r="A175" s="1"/>
      <c r="B175" s="100"/>
      <c r="C175" s="25"/>
      <c r="D175" s="25"/>
      <c r="E175" s="24" t="s">
        <v>93</v>
      </c>
      <c r="F175" s="24" t="s">
        <v>94</v>
      </c>
      <c r="G175" s="22"/>
      <c r="H175" s="22">
        <v>0</v>
      </c>
      <c r="I175" s="22"/>
      <c r="K175" s="22">
        <v>200</v>
      </c>
      <c r="L175" s="22">
        <f t="shared" si="0"/>
        <v>-200</v>
      </c>
      <c r="M175" s="94"/>
    </row>
    <row r="176" spans="1:13" x14ac:dyDescent="0.25">
      <c r="A176" s="1"/>
      <c r="B176" s="100"/>
      <c r="C176" s="25"/>
      <c r="D176" s="25"/>
      <c r="E176" s="24" t="s">
        <v>95</v>
      </c>
      <c r="F176" s="24" t="s">
        <v>96</v>
      </c>
      <c r="G176" s="22"/>
      <c r="H176" s="22">
        <v>0</v>
      </c>
      <c r="I176" s="22"/>
      <c r="K176" s="22">
        <v>150</v>
      </c>
      <c r="L176" s="22">
        <f t="shared" si="0"/>
        <v>-150</v>
      </c>
      <c r="M176" s="94"/>
    </row>
    <row r="177" spans="1:13" x14ac:dyDescent="0.25">
      <c r="A177" s="1"/>
      <c r="B177" s="100"/>
      <c r="C177" s="25"/>
      <c r="D177" s="25"/>
      <c r="E177" s="24" t="s">
        <v>97</v>
      </c>
      <c r="F177" s="24" t="s">
        <v>98</v>
      </c>
      <c r="G177" s="22"/>
      <c r="H177" s="22">
        <v>0</v>
      </c>
      <c r="I177" s="22"/>
      <c r="K177" s="22">
        <v>600</v>
      </c>
      <c r="L177" s="22">
        <f t="shared" si="0"/>
        <v>-600</v>
      </c>
      <c r="M177" s="94"/>
    </row>
    <row r="178" spans="1:13" x14ac:dyDescent="0.25">
      <c r="A178" s="1"/>
      <c r="B178" s="100"/>
      <c r="C178" s="25"/>
      <c r="D178" s="25"/>
      <c r="E178" s="24" t="s">
        <v>99</v>
      </c>
      <c r="F178" s="24" t="s">
        <v>100</v>
      </c>
      <c r="G178" s="22"/>
      <c r="H178" s="22">
        <v>0</v>
      </c>
      <c r="I178" s="22"/>
      <c r="K178" s="22">
        <v>929</v>
      </c>
      <c r="L178" s="22">
        <f t="shared" si="0"/>
        <v>-929</v>
      </c>
      <c r="M178" s="94"/>
    </row>
    <row r="179" spans="1:13" x14ac:dyDescent="0.25">
      <c r="A179" s="1"/>
      <c r="B179" s="100"/>
      <c r="C179" s="25"/>
      <c r="D179" s="25"/>
      <c r="E179" s="24" t="s">
        <v>101</v>
      </c>
      <c r="F179" s="24" t="s">
        <v>102</v>
      </c>
      <c r="G179" s="22"/>
      <c r="H179" s="22">
        <v>0</v>
      </c>
      <c r="I179" s="22"/>
      <c r="K179" s="22">
        <v>100</v>
      </c>
      <c r="L179" s="22">
        <f t="shared" si="0"/>
        <v>-100</v>
      </c>
      <c r="M179" s="94"/>
    </row>
    <row r="180" spans="1:13" x14ac:dyDescent="0.25">
      <c r="A180" s="1"/>
      <c r="B180" s="100"/>
      <c r="C180" s="25"/>
      <c r="D180" s="25"/>
      <c r="E180" s="24" t="s">
        <v>103</v>
      </c>
      <c r="F180" s="24" t="s">
        <v>104</v>
      </c>
      <c r="G180" s="22"/>
      <c r="H180" s="22">
        <v>0</v>
      </c>
      <c r="I180" s="22"/>
      <c r="K180" s="22">
        <v>133</v>
      </c>
      <c r="L180" s="22">
        <f t="shared" si="0"/>
        <v>-133</v>
      </c>
      <c r="M180" s="94"/>
    </row>
    <row r="181" spans="1:13" x14ac:dyDescent="0.25">
      <c r="A181" s="1"/>
      <c r="B181" s="100"/>
      <c r="C181" s="25"/>
      <c r="D181" s="25"/>
      <c r="E181" s="24" t="s">
        <v>105</v>
      </c>
      <c r="F181" s="24" t="s">
        <v>106</v>
      </c>
      <c r="G181" s="22"/>
      <c r="H181" s="22">
        <v>0</v>
      </c>
      <c r="I181" s="22"/>
      <c r="K181" s="22">
        <v>1324</v>
      </c>
      <c r="L181" s="22">
        <f t="shared" si="0"/>
        <v>-1324</v>
      </c>
      <c r="M181" s="94"/>
    </row>
    <row r="182" spans="1:13" x14ac:dyDescent="0.25">
      <c r="A182" s="1"/>
      <c r="B182" s="100"/>
      <c r="C182" s="25"/>
      <c r="D182" s="25"/>
      <c r="E182" s="24" t="s">
        <v>107</v>
      </c>
      <c r="F182" s="24" t="s">
        <v>108</v>
      </c>
      <c r="G182" s="22"/>
      <c r="H182" s="22">
        <v>0</v>
      </c>
      <c r="I182" s="22"/>
      <c r="K182" s="22">
        <v>1059</v>
      </c>
      <c r="L182" s="22">
        <f t="shared" si="0"/>
        <v>-1059</v>
      </c>
      <c r="M182" s="94"/>
    </row>
    <row r="183" spans="1:13" x14ac:dyDescent="0.25">
      <c r="A183" s="1"/>
      <c r="B183" s="100"/>
      <c r="C183" s="25"/>
      <c r="D183" s="25"/>
      <c r="E183" s="24" t="s">
        <v>109</v>
      </c>
      <c r="F183" s="24" t="s">
        <v>110</v>
      </c>
      <c r="G183" s="22"/>
      <c r="H183" s="22">
        <v>0</v>
      </c>
      <c r="I183" s="22"/>
      <c r="K183" s="22">
        <v>500</v>
      </c>
      <c r="L183" s="22">
        <f t="shared" si="0"/>
        <v>-500</v>
      </c>
      <c r="M183" s="94"/>
    </row>
    <row r="184" spans="1:13" x14ac:dyDescent="0.25">
      <c r="A184" s="1"/>
      <c r="B184" s="100"/>
      <c r="C184" s="25"/>
      <c r="D184" s="25"/>
      <c r="E184" s="24" t="s">
        <v>10</v>
      </c>
      <c r="F184" s="24" t="s">
        <v>11</v>
      </c>
      <c r="G184" s="22"/>
      <c r="H184" s="22">
        <v>681515</v>
      </c>
      <c r="I184" s="22"/>
      <c r="K184" s="22">
        <v>0</v>
      </c>
      <c r="L184" s="22">
        <f t="shared" si="0"/>
        <v>681515</v>
      </c>
      <c r="M184" s="94"/>
    </row>
    <row r="185" spans="1:13" x14ac:dyDescent="0.25">
      <c r="A185" s="1"/>
      <c r="B185" s="100"/>
      <c r="C185" s="25"/>
      <c r="D185" s="25"/>
      <c r="E185" s="24" t="s">
        <v>119</v>
      </c>
      <c r="F185" s="24" t="s">
        <v>12</v>
      </c>
      <c r="G185" s="22"/>
      <c r="H185" s="22">
        <v>1559</v>
      </c>
      <c r="I185" s="22"/>
      <c r="K185" s="22">
        <v>0</v>
      </c>
      <c r="L185" s="22">
        <f t="shared" si="0"/>
        <v>1559</v>
      </c>
      <c r="M185" s="94"/>
    </row>
    <row r="186" spans="1:13" hidden="1" x14ac:dyDescent="0.25">
      <c r="A186" s="1"/>
      <c r="B186" s="100"/>
      <c r="C186" s="25">
        <v>3</v>
      </c>
      <c r="D186" s="25"/>
      <c r="E186" s="25"/>
      <c r="F186" s="101"/>
      <c r="G186" s="101"/>
      <c r="H186" s="101"/>
      <c r="I186" s="101"/>
      <c r="K186" s="101"/>
      <c r="L186" s="101"/>
      <c r="M186" s="94"/>
    </row>
    <row r="187" spans="1:13" x14ac:dyDescent="0.25">
      <c r="A187" s="97" t="s">
        <v>111</v>
      </c>
      <c r="B187" s="97" t="s">
        <v>112</v>
      </c>
      <c r="C187" s="98"/>
      <c r="D187" s="98"/>
      <c r="E187" s="97"/>
      <c r="F187" s="98"/>
      <c r="G187" s="98"/>
      <c r="H187" s="98">
        <f>SUBTOTAL(9,H188:H203)</f>
        <v>80134</v>
      </c>
      <c r="I187" s="98"/>
      <c r="J187" s="99">
        <f>G187+H187-I187</f>
        <v>80134</v>
      </c>
      <c r="K187" s="98">
        <f>SUBTOTAL(9,K188:K203)</f>
        <v>80134</v>
      </c>
      <c r="L187" s="98">
        <f>H187-K187</f>
        <v>0</v>
      </c>
      <c r="M187" s="99">
        <f>J187-K187</f>
        <v>0</v>
      </c>
    </row>
    <row r="188" spans="1:13" hidden="1" x14ac:dyDescent="0.25">
      <c r="A188" s="1"/>
      <c r="B188" s="100"/>
      <c r="C188" s="25"/>
      <c r="D188" s="25"/>
      <c r="E188" s="25"/>
      <c r="F188" s="101"/>
      <c r="G188" s="101"/>
      <c r="H188" s="101"/>
      <c r="I188" s="101"/>
      <c r="K188" s="101"/>
      <c r="L188" s="101"/>
      <c r="M188" s="94"/>
    </row>
    <row r="189" spans="1:13" x14ac:dyDescent="0.25">
      <c r="A189" s="1"/>
      <c r="B189" s="100"/>
      <c r="C189" s="25"/>
      <c r="D189" s="25"/>
      <c r="E189" s="24" t="s">
        <v>49</v>
      </c>
      <c r="F189" s="24" t="s">
        <v>50</v>
      </c>
      <c r="G189" s="22"/>
      <c r="H189" s="22">
        <v>0</v>
      </c>
      <c r="I189" s="22"/>
      <c r="K189" s="68">
        <v>3265</v>
      </c>
      <c r="L189" s="22">
        <f t="shared" ref="L189:L202" si="1">H189-K189</f>
        <v>-3265</v>
      </c>
      <c r="M189" s="94"/>
    </row>
    <row r="190" spans="1:13" x14ac:dyDescent="0.25">
      <c r="A190" s="1"/>
      <c r="B190" s="100"/>
      <c r="C190" s="25"/>
      <c r="D190" s="25"/>
      <c r="E190" s="24" t="s">
        <v>57</v>
      </c>
      <c r="F190" s="24" t="s">
        <v>58</v>
      </c>
      <c r="G190" s="22"/>
      <c r="H190" s="22">
        <v>0</v>
      </c>
      <c r="I190" s="22"/>
      <c r="K190" s="22">
        <v>380</v>
      </c>
      <c r="L190" s="22">
        <f t="shared" si="1"/>
        <v>-380</v>
      </c>
      <c r="M190" s="94"/>
    </row>
    <row r="191" spans="1:13" x14ac:dyDescent="0.25">
      <c r="A191" s="1"/>
      <c r="B191" s="100"/>
      <c r="C191" s="25"/>
      <c r="D191" s="25"/>
      <c r="E191" s="24" t="s">
        <v>69</v>
      </c>
      <c r="F191" s="24" t="s">
        <v>70</v>
      </c>
      <c r="G191" s="22"/>
      <c r="H191" s="22">
        <v>0</v>
      </c>
      <c r="I191" s="22"/>
      <c r="K191" s="22">
        <v>1100</v>
      </c>
      <c r="L191" s="22">
        <f t="shared" si="1"/>
        <v>-1100</v>
      </c>
      <c r="M191" s="94"/>
    </row>
    <row r="192" spans="1:13" x14ac:dyDescent="0.25">
      <c r="A192" s="1"/>
      <c r="B192" s="100"/>
      <c r="C192" s="25"/>
      <c r="D192" s="25"/>
      <c r="E192" s="24" t="s">
        <v>73</v>
      </c>
      <c r="F192" s="24" t="s">
        <v>74</v>
      </c>
      <c r="G192" s="22"/>
      <c r="H192" s="22">
        <v>0</v>
      </c>
      <c r="I192" s="22"/>
      <c r="K192" s="22">
        <v>1139</v>
      </c>
      <c r="L192" s="22">
        <f t="shared" si="1"/>
        <v>-1139</v>
      </c>
      <c r="M192" s="94"/>
    </row>
    <row r="193" spans="1:13" x14ac:dyDescent="0.25">
      <c r="A193" s="1"/>
      <c r="B193" s="100"/>
      <c r="C193" s="25"/>
      <c r="D193" s="25"/>
      <c r="E193" s="24" t="s">
        <v>77</v>
      </c>
      <c r="F193" s="24" t="s">
        <v>78</v>
      </c>
      <c r="G193" s="22"/>
      <c r="H193" s="22">
        <v>0</v>
      </c>
      <c r="I193" s="22"/>
      <c r="K193" s="22">
        <v>1288</v>
      </c>
      <c r="L193" s="22">
        <f t="shared" si="1"/>
        <v>-1288</v>
      </c>
      <c r="M193" s="94"/>
    </row>
    <row r="194" spans="1:13" x14ac:dyDescent="0.25">
      <c r="A194" s="1"/>
      <c r="B194" s="100"/>
      <c r="C194" s="25"/>
      <c r="D194" s="25"/>
      <c r="E194" s="24" t="s">
        <v>81</v>
      </c>
      <c r="F194" s="24" t="s">
        <v>82</v>
      </c>
      <c r="G194" s="22"/>
      <c r="H194" s="22">
        <v>0</v>
      </c>
      <c r="I194" s="22"/>
      <c r="K194" s="22">
        <v>14827</v>
      </c>
      <c r="L194" s="22">
        <f t="shared" si="1"/>
        <v>-14827</v>
      </c>
      <c r="M194" s="94"/>
    </row>
    <row r="195" spans="1:13" x14ac:dyDescent="0.25">
      <c r="A195" s="1"/>
      <c r="B195" s="100"/>
      <c r="C195" s="25"/>
      <c r="D195" s="25"/>
      <c r="E195" s="24" t="s">
        <v>83</v>
      </c>
      <c r="F195" s="24" t="s">
        <v>84</v>
      </c>
      <c r="G195" s="22"/>
      <c r="H195" s="22">
        <v>0</v>
      </c>
      <c r="I195" s="22"/>
      <c r="K195" s="22">
        <v>28320</v>
      </c>
      <c r="L195" s="22">
        <f t="shared" si="1"/>
        <v>-28320</v>
      </c>
      <c r="M195" s="94"/>
    </row>
    <row r="196" spans="1:13" x14ac:dyDescent="0.25">
      <c r="A196" s="1"/>
      <c r="B196" s="100"/>
      <c r="C196" s="25"/>
      <c r="D196" s="25"/>
      <c r="E196" s="24" t="s">
        <v>85</v>
      </c>
      <c r="F196" s="24" t="s">
        <v>86</v>
      </c>
      <c r="G196" s="22"/>
      <c r="H196" s="22">
        <v>0</v>
      </c>
      <c r="I196" s="22"/>
      <c r="K196" s="22">
        <v>3938</v>
      </c>
      <c r="L196" s="22">
        <f t="shared" si="1"/>
        <v>-3938</v>
      </c>
      <c r="M196" s="94"/>
    </row>
    <row r="197" spans="1:13" x14ac:dyDescent="0.25">
      <c r="A197" s="1"/>
      <c r="B197" s="100"/>
      <c r="C197" s="25"/>
      <c r="D197" s="25"/>
      <c r="E197" s="24" t="s">
        <v>87</v>
      </c>
      <c r="F197" s="24" t="s">
        <v>88</v>
      </c>
      <c r="G197" s="22"/>
      <c r="H197" s="22">
        <v>0</v>
      </c>
      <c r="I197" s="22"/>
      <c r="K197" s="68">
        <v>16667</v>
      </c>
      <c r="L197" s="22">
        <f t="shared" si="1"/>
        <v>-16667</v>
      </c>
      <c r="M197" s="94"/>
    </row>
    <row r="198" spans="1:13" x14ac:dyDescent="0.25">
      <c r="A198" s="1"/>
      <c r="B198" s="100"/>
      <c r="C198" s="25"/>
      <c r="D198" s="25"/>
      <c r="E198" s="24" t="s">
        <v>107</v>
      </c>
      <c r="F198" s="24" t="s">
        <v>108</v>
      </c>
      <c r="G198" s="22"/>
      <c r="H198" s="22">
        <v>0</v>
      </c>
      <c r="I198" s="22"/>
      <c r="K198" s="22">
        <v>2500</v>
      </c>
      <c r="L198" s="22">
        <f t="shared" si="1"/>
        <v>-2500</v>
      </c>
      <c r="M198" s="94"/>
    </row>
    <row r="199" spans="1:13" x14ac:dyDescent="0.25">
      <c r="A199" s="1"/>
      <c r="B199" s="100"/>
      <c r="C199" s="25"/>
      <c r="D199" s="25"/>
      <c r="E199" s="24" t="s">
        <v>113</v>
      </c>
      <c r="F199" s="24" t="s">
        <v>114</v>
      </c>
      <c r="G199" s="22"/>
      <c r="H199" s="22">
        <v>0</v>
      </c>
      <c r="I199" s="22"/>
      <c r="K199" s="22">
        <v>1500</v>
      </c>
      <c r="L199" s="22">
        <f t="shared" si="1"/>
        <v>-1500</v>
      </c>
      <c r="M199" s="94"/>
    </row>
    <row r="200" spans="1:13" x14ac:dyDescent="0.25">
      <c r="A200" s="1"/>
      <c r="B200" s="100"/>
      <c r="C200" s="25"/>
      <c r="D200" s="25"/>
      <c r="E200" s="24" t="s">
        <v>109</v>
      </c>
      <c r="F200" s="24" t="s">
        <v>110</v>
      </c>
      <c r="G200" s="22"/>
      <c r="H200" s="22">
        <v>0</v>
      </c>
      <c r="I200" s="22"/>
      <c r="K200" s="22">
        <v>5210</v>
      </c>
      <c r="L200" s="22">
        <f t="shared" si="1"/>
        <v>-5210</v>
      </c>
      <c r="M200" s="94"/>
    </row>
    <row r="201" spans="1:13" x14ac:dyDescent="0.25">
      <c r="A201" s="1"/>
      <c r="B201" s="100"/>
      <c r="C201" s="25"/>
      <c r="D201" s="25"/>
      <c r="E201" s="24" t="s">
        <v>10</v>
      </c>
      <c r="F201" s="24" t="s">
        <v>11</v>
      </c>
      <c r="G201" s="22"/>
      <c r="H201" s="22">
        <v>70924</v>
      </c>
      <c r="I201" s="22"/>
      <c r="K201" s="22">
        <v>0</v>
      </c>
      <c r="L201" s="22">
        <f t="shared" si="1"/>
        <v>70924</v>
      </c>
      <c r="M201" s="94"/>
    </row>
    <row r="202" spans="1:13" x14ac:dyDescent="0.25">
      <c r="A202" s="1"/>
      <c r="B202" s="100"/>
      <c r="C202" s="25"/>
      <c r="D202" s="25"/>
      <c r="E202" s="24" t="s">
        <v>119</v>
      </c>
      <c r="F202" s="24" t="s">
        <v>12</v>
      </c>
      <c r="G202" s="22"/>
      <c r="H202" s="22">
        <v>9210</v>
      </c>
      <c r="I202" s="22"/>
      <c r="K202" s="22">
        <v>0</v>
      </c>
      <c r="L202" s="22">
        <f t="shared" si="1"/>
        <v>9210</v>
      </c>
      <c r="M202" s="94"/>
    </row>
    <row r="203" spans="1:13" hidden="1" x14ac:dyDescent="0.25">
      <c r="A203" s="1"/>
      <c r="B203" s="100"/>
      <c r="C203" s="25">
        <v>3</v>
      </c>
      <c r="D203" s="25"/>
      <c r="E203" s="25"/>
      <c r="F203" s="101"/>
      <c r="G203" s="101"/>
      <c r="H203" s="101"/>
      <c r="I203" s="101"/>
      <c r="K203" s="101"/>
      <c r="L203" s="101"/>
      <c r="M203" s="94"/>
    </row>
    <row r="204" spans="1:13" hidden="1" x14ac:dyDescent="0.25">
      <c r="C204">
        <v>2</v>
      </c>
      <c r="F204" s="26"/>
      <c r="H204" s="26"/>
      <c r="K204" s="26"/>
      <c r="L204" s="26"/>
      <c r="M204" s="94"/>
    </row>
    <row r="205" spans="1:13" x14ac:dyDescent="0.25">
      <c r="A205" s="14" t="s">
        <v>13</v>
      </c>
      <c r="B205" s="14" t="s">
        <v>14</v>
      </c>
      <c r="C205" s="14"/>
      <c r="D205" s="14"/>
      <c r="E205" s="15"/>
      <c r="F205" s="16"/>
      <c r="G205" s="16">
        <v>148592.67000000001</v>
      </c>
      <c r="H205" s="16">
        <f>SUBTOTAL(9,H206:H222)</f>
        <v>34005</v>
      </c>
      <c r="I205" s="16">
        <v>148592.67000000001</v>
      </c>
      <c r="J205" s="16">
        <f>G205+H205-I205</f>
        <v>34005</v>
      </c>
      <c r="K205" s="16">
        <f>SUBTOTAL(9,K206:K222)</f>
        <v>34005</v>
      </c>
      <c r="L205" s="16">
        <f>H205-K205</f>
        <v>0</v>
      </c>
      <c r="M205" s="95">
        <f>J205-K205</f>
        <v>0</v>
      </c>
    </row>
    <row r="206" spans="1:13" hidden="1" x14ac:dyDescent="0.25">
      <c r="A206" s="83"/>
      <c r="B206" s="96"/>
      <c r="C206" s="1"/>
      <c r="D206" s="1"/>
      <c r="E206" s="1"/>
      <c r="F206" s="84"/>
      <c r="H206" s="84"/>
      <c r="K206" s="84"/>
      <c r="L206" s="84"/>
      <c r="M206" s="94"/>
    </row>
    <row r="207" spans="1:13" x14ac:dyDescent="0.25">
      <c r="A207" s="97" t="s">
        <v>115</v>
      </c>
      <c r="B207" s="97" t="s">
        <v>116</v>
      </c>
      <c r="C207" s="98"/>
      <c r="D207" s="98"/>
      <c r="E207" s="97"/>
      <c r="F207" s="98"/>
      <c r="G207" s="98"/>
      <c r="H207" s="98">
        <f>SUBTOTAL(9,H208:H217)</f>
        <v>34005</v>
      </c>
      <c r="I207" s="98"/>
      <c r="J207" s="99">
        <f>G207+H207-I207</f>
        <v>34005</v>
      </c>
      <c r="K207" s="98">
        <f>SUBTOTAL(9,K208:K217)</f>
        <v>34005</v>
      </c>
      <c r="L207" s="98">
        <f>H207-K207</f>
        <v>0</v>
      </c>
      <c r="M207" s="99">
        <f>J207-K207</f>
        <v>0</v>
      </c>
    </row>
    <row r="208" spans="1:13" hidden="1" x14ac:dyDescent="0.25">
      <c r="A208" s="1"/>
      <c r="B208" s="100"/>
      <c r="C208" s="25"/>
      <c r="D208" s="25"/>
      <c r="E208" s="25"/>
      <c r="F208" s="101"/>
      <c r="G208" s="101"/>
      <c r="H208" s="101"/>
      <c r="I208" s="101"/>
      <c r="K208" s="101"/>
      <c r="L208" s="101"/>
      <c r="M208" s="94"/>
    </row>
    <row r="209" spans="1:13" x14ac:dyDescent="0.25">
      <c r="A209" s="1"/>
      <c r="B209" s="100"/>
      <c r="C209" s="25"/>
      <c r="D209" s="25"/>
      <c r="E209" s="24" t="s">
        <v>41</v>
      </c>
      <c r="F209" s="24" t="s">
        <v>42</v>
      </c>
      <c r="G209" s="22"/>
      <c r="H209" s="22">
        <v>0</v>
      </c>
      <c r="I209" s="22"/>
      <c r="K209" s="22">
        <v>2500</v>
      </c>
      <c r="L209" s="22">
        <f t="shared" ref="L209:L216" si="2">H209-K209</f>
        <v>-2500</v>
      </c>
      <c r="M209" s="94"/>
    </row>
    <row r="210" spans="1:13" x14ac:dyDescent="0.25">
      <c r="A210" s="1"/>
      <c r="B210" s="100"/>
      <c r="C210" s="25"/>
      <c r="D210" s="25"/>
      <c r="E210" s="24" t="s">
        <v>45</v>
      </c>
      <c r="F210" s="24" t="s">
        <v>46</v>
      </c>
      <c r="G210" s="22"/>
      <c r="H210" s="22">
        <v>0</v>
      </c>
      <c r="I210" s="22"/>
      <c r="K210" s="22">
        <v>2500</v>
      </c>
      <c r="L210" s="22">
        <f t="shared" si="2"/>
        <v>-2500</v>
      </c>
      <c r="M210" s="94"/>
    </row>
    <row r="211" spans="1:13" x14ac:dyDescent="0.25">
      <c r="A211" s="1"/>
      <c r="B211" s="100"/>
      <c r="C211" s="25"/>
      <c r="D211" s="25"/>
      <c r="E211" s="24" t="s">
        <v>81</v>
      </c>
      <c r="F211" s="24" t="s">
        <v>82</v>
      </c>
      <c r="G211" s="22"/>
      <c r="H211" s="22">
        <v>0</v>
      </c>
      <c r="I211" s="22"/>
      <c r="K211" s="22">
        <v>28000</v>
      </c>
      <c r="L211" s="22">
        <f t="shared" si="2"/>
        <v>-28000</v>
      </c>
      <c r="M211" s="94"/>
    </row>
    <row r="212" spans="1:13" x14ac:dyDescent="0.25">
      <c r="A212" s="1"/>
      <c r="B212" s="100"/>
      <c r="C212" s="25"/>
      <c r="D212" s="25"/>
      <c r="E212" s="24" t="s">
        <v>97</v>
      </c>
      <c r="F212" s="24" t="s">
        <v>98</v>
      </c>
      <c r="G212" s="22"/>
      <c r="H212" s="22">
        <v>0</v>
      </c>
      <c r="I212" s="22"/>
      <c r="K212" s="22">
        <v>1005</v>
      </c>
      <c r="L212" s="22">
        <f t="shared" si="2"/>
        <v>-1005</v>
      </c>
      <c r="M212" s="94"/>
    </row>
    <row r="213" spans="1:13" x14ac:dyDescent="0.25">
      <c r="A213" s="1"/>
      <c r="B213" s="100"/>
      <c r="C213" s="25"/>
      <c r="D213" s="25"/>
      <c r="E213" s="24" t="s">
        <v>15</v>
      </c>
      <c r="F213" s="24" t="s">
        <v>16</v>
      </c>
      <c r="G213" s="22"/>
      <c r="H213" s="22">
        <v>5</v>
      </c>
      <c r="I213" s="22"/>
      <c r="K213" s="22">
        <v>0</v>
      </c>
      <c r="L213" s="22">
        <f t="shared" si="2"/>
        <v>5</v>
      </c>
      <c r="M213" s="94"/>
    </row>
    <row r="214" spans="1:13" x14ac:dyDescent="0.25">
      <c r="A214" s="1"/>
      <c r="B214" s="100"/>
      <c r="C214" s="25"/>
      <c r="D214" s="25"/>
      <c r="E214" s="24" t="s">
        <v>19</v>
      </c>
      <c r="F214" s="24" t="s">
        <v>20</v>
      </c>
      <c r="G214" s="22"/>
      <c r="H214" s="22">
        <v>2000</v>
      </c>
      <c r="I214" s="22"/>
      <c r="K214" s="22">
        <v>0</v>
      </c>
      <c r="L214" s="22">
        <f t="shared" si="2"/>
        <v>2000</v>
      </c>
      <c r="M214" s="94"/>
    </row>
    <row r="215" spans="1:13" x14ac:dyDescent="0.25">
      <c r="A215" s="1"/>
      <c r="B215" s="100"/>
      <c r="C215" s="25"/>
      <c r="D215" s="25"/>
      <c r="E215" s="24" t="s">
        <v>21</v>
      </c>
      <c r="F215" s="24" t="s">
        <v>22</v>
      </c>
      <c r="G215" s="22"/>
      <c r="H215" s="22">
        <v>32000</v>
      </c>
      <c r="I215" s="22"/>
      <c r="K215" s="22">
        <v>0</v>
      </c>
      <c r="L215" s="22">
        <f t="shared" si="2"/>
        <v>32000</v>
      </c>
      <c r="M215" s="94"/>
    </row>
    <row r="216" spans="1:13" x14ac:dyDescent="0.25">
      <c r="A216" s="1"/>
      <c r="B216" s="100"/>
      <c r="C216" s="25"/>
      <c r="D216" s="25"/>
      <c r="E216" s="24" t="s">
        <v>23</v>
      </c>
      <c r="F216" s="24" t="s">
        <v>24</v>
      </c>
      <c r="G216" s="22"/>
      <c r="H216" s="22">
        <v>0</v>
      </c>
      <c r="I216" s="22"/>
      <c r="K216" s="22">
        <v>0</v>
      </c>
      <c r="L216" s="22">
        <f t="shared" si="2"/>
        <v>0</v>
      </c>
      <c r="M216" s="94"/>
    </row>
    <row r="217" spans="1:13" hidden="1" x14ac:dyDescent="0.25">
      <c r="A217" s="1"/>
      <c r="B217" s="100"/>
      <c r="C217" s="25">
        <v>3</v>
      </c>
      <c r="D217" s="25"/>
      <c r="E217" s="25"/>
      <c r="F217" s="101"/>
      <c r="G217" s="101"/>
      <c r="H217" s="101"/>
      <c r="I217" s="101"/>
      <c r="K217" s="101"/>
      <c r="L217" s="101"/>
      <c r="M217" s="94"/>
    </row>
    <row r="218" spans="1:13" x14ac:dyDescent="0.25">
      <c r="A218" s="97"/>
      <c r="B218" s="97"/>
      <c r="C218" s="98"/>
      <c r="D218" s="98"/>
      <c r="E218" s="97"/>
      <c r="F218" s="98"/>
      <c r="G218" s="98">
        <v>148592.67000000001</v>
      </c>
      <c r="H218" s="98">
        <f>SUBTOTAL(9,H219:H221)</f>
        <v>0</v>
      </c>
      <c r="I218" s="98">
        <v>148592.67000000001</v>
      </c>
      <c r="J218" s="99">
        <f>G218+H218-I218</f>
        <v>0</v>
      </c>
      <c r="K218" s="98">
        <f>SUBTOTAL(9,K219:K221)</f>
        <v>0</v>
      </c>
      <c r="L218" s="98">
        <f>H218-K218</f>
        <v>0</v>
      </c>
      <c r="M218" s="99">
        <f>J218-K218</f>
        <v>0</v>
      </c>
    </row>
    <row r="219" spans="1:13" hidden="1" x14ac:dyDescent="0.25">
      <c r="A219" s="1"/>
      <c r="B219" s="100"/>
      <c r="C219" s="25"/>
      <c r="D219" s="25"/>
      <c r="E219" s="25"/>
      <c r="F219" s="101"/>
      <c r="G219" s="101"/>
      <c r="H219" s="101"/>
      <c r="I219" s="101"/>
      <c r="K219" s="101"/>
      <c r="L219" s="101"/>
      <c r="M219" s="94"/>
    </row>
    <row r="220" spans="1:13" x14ac:dyDescent="0.25">
      <c r="A220" s="1"/>
      <c r="B220" s="100"/>
      <c r="C220" s="25"/>
      <c r="D220" s="25"/>
      <c r="E220" s="24"/>
      <c r="F220" s="24"/>
      <c r="G220" s="22">
        <v>148592.67000000001</v>
      </c>
      <c r="H220" s="22"/>
      <c r="I220" s="22">
        <v>148592.67000000001</v>
      </c>
      <c r="K220" s="22"/>
      <c r="L220" s="22">
        <f>H220-K220</f>
        <v>0</v>
      </c>
      <c r="M220" s="94"/>
    </row>
    <row r="221" spans="1:13" hidden="1" x14ac:dyDescent="0.25">
      <c r="A221" s="1"/>
      <c r="B221" s="100"/>
      <c r="C221" s="25">
        <v>3</v>
      </c>
      <c r="D221" s="25"/>
      <c r="E221" s="25"/>
      <c r="F221" s="101"/>
      <c r="G221" s="101"/>
      <c r="H221" s="101"/>
      <c r="I221" s="101"/>
      <c r="K221" s="101"/>
      <c r="L221" s="101"/>
      <c r="M221" s="94"/>
    </row>
    <row r="222" spans="1:13" hidden="1" x14ac:dyDescent="0.25">
      <c r="C222">
        <v>2</v>
      </c>
      <c r="F222" s="26"/>
      <c r="H222" s="26"/>
      <c r="K222" s="26"/>
      <c r="L222" s="26"/>
      <c r="M222" s="94"/>
    </row>
    <row r="223" spans="1:13" x14ac:dyDescent="0.25">
      <c r="A223" s="14" t="s">
        <v>25</v>
      </c>
      <c r="B223" s="14" t="s">
        <v>26</v>
      </c>
      <c r="C223" s="14"/>
      <c r="D223" s="14"/>
      <c r="E223" s="15"/>
      <c r="F223" s="16"/>
      <c r="G223" s="16">
        <v>15403.44</v>
      </c>
      <c r="H223" s="16">
        <f>SUBTOTAL(9,H224:H240)</f>
        <v>38660</v>
      </c>
      <c r="I223" s="16">
        <v>15403.44</v>
      </c>
      <c r="J223" s="16">
        <f>G223+H223-I223</f>
        <v>38660</v>
      </c>
      <c r="K223" s="16">
        <f>SUBTOTAL(9,K224:K240)</f>
        <v>38660</v>
      </c>
      <c r="L223" s="16">
        <f>H223-K223</f>
        <v>0</v>
      </c>
      <c r="M223" s="95">
        <f>J223-K223</f>
        <v>0</v>
      </c>
    </row>
    <row r="224" spans="1:13" hidden="1" x14ac:dyDescent="0.25">
      <c r="A224" s="83"/>
      <c r="B224" s="96"/>
      <c r="C224" s="1"/>
      <c r="D224" s="1"/>
      <c r="E224" s="1"/>
      <c r="F224" s="84"/>
      <c r="H224" s="84"/>
      <c r="K224" s="84"/>
      <c r="L224" s="84"/>
      <c r="M224" s="94"/>
    </row>
    <row r="225" spans="1:13" x14ac:dyDescent="0.25">
      <c r="A225" s="97" t="s">
        <v>115</v>
      </c>
      <c r="B225" s="97" t="s">
        <v>116</v>
      </c>
      <c r="C225" s="98"/>
      <c r="D225" s="98"/>
      <c r="E225" s="97"/>
      <c r="F225" s="98"/>
      <c r="G225" s="98"/>
      <c r="H225" s="98">
        <f>SUBTOTAL(9,H226:H235)</f>
        <v>38660</v>
      </c>
      <c r="I225" s="98"/>
      <c r="J225" s="99">
        <f>G225+H225-I225</f>
        <v>38660</v>
      </c>
      <c r="K225" s="98">
        <f>SUBTOTAL(9,K226:K235)</f>
        <v>38660</v>
      </c>
      <c r="L225" s="98">
        <f>H225-K225</f>
        <v>0</v>
      </c>
      <c r="M225" s="99">
        <f>J225-K225</f>
        <v>0</v>
      </c>
    </row>
    <row r="226" spans="1:13" hidden="1" x14ac:dyDescent="0.25">
      <c r="A226" s="1"/>
      <c r="B226" s="100"/>
      <c r="C226" s="25"/>
      <c r="D226" s="25"/>
      <c r="E226" s="25"/>
      <c r="F226" s="101"/>
      <c r="G226" s="101"/>
      <c r="H226" s="101"/>
      <c r="I226" s="101"/>
      <c r="K226" s="101"/>
      <c r="L226" s="101"/>
      <c r="M226" s="94"/>
    </row>
    <row r="227" spans="1:13" x14ac:dyDescent="0.25">
      <c r="A227" s="1"/>
      <c r="B227" s="100"/>
      <c r="C227" s="25"/>
      <c r="D227" s="25"/>
      <c r="E227" s="24" t="s">
        <v>41</v>
      </c>
      <c r="F227" s="24" t="s">
        <v>42</v>
      </c>
      <c r="G227" s="22"/>
      <c r="H227" s="22">
        <v>0</v>
      </c>
      <c r="I227" s="22"/>
      <c r="K227" s="22">
        <v>25860</v>
      </c>
      <c r="L227" s="22">
        <f t="shared" ref="L227:L234" si="3">H227-K227</f>
        <v>-25860</v>
      </c>
      <c r="M227" s="94"/>
    </row>
    <row r="228" spans="1:13" x14ac:dyDescent="0.25">
      <c r="A228" s="1"/>
      <c r="B228" s="100"/>
      <c r="C228" s="25"/>
      <c r="D228" s="25"/>
      <c r="E228" s="24" t="s">
        <v>51</v>
      </c>
      <c r="F228" s="24" t="s">
        <v>52</v>
      </c>
      <c r="G228" s="22"/>
      <c r="H228" s="22">
        <v>0</v>
      </c>
      <c r="I228" s="22"/>
      <c r="K228" s="22">
        <v>1800</v>
      </c>
      <c r="L228" s="22">
        <f t="shared" si="3"/>
        <v>-1800</v>
      </c>
      <c r="M228" s="94"/>
    </row>
    <row r="229" spans="1:13" x14ac:dyDescent="0.25">
      <c r="A229" s="1"/>
      <c r="B229" s="100"/>
      <c r="C229" s="25"/>
      <c r="D229" s="25"/>
      <c r="E229" s="24" t="s">
        <v>73</v>
      </c>
      <c r="F229" s="24" t="s">
        <v>74</v>
      </c>
      <c r="G229" s="22"/>
      <c r="H229" s="22">
        <v>0</v>
      </c>
      <c r="I229" s="22"/>
      <c r="K229" s="22">
        <v>1700</v>
      </c>
      <c r="L229" s="22">
        <f t="shared" si="3"/>
        <v>-1700</v>
      </c>
      <c r="M229" s="94"/>
    </row>
    <row r="230" spans="1:13" x14ac:dyDescent="0.25">
      <c r="A230" s="1"/>
      <c r="B230" s="100"/>
      <c r="C230" s="25"/>
      <c r="D230" s="25"/>
      <c r="E230" s="24" t="s">
        <v>81</v>
      </c>
      <c r="F230" s="24" t="s">
        <v>82</v>
      </c>
      <c r="G230" s="22"/>
      <c r="H230" s="22">
        <v>0</v>
      </c>
      <c r="I230" s="22"/>
      <c r="K230" s="22">
        <v>2600</v>
      </c>
      <c r="L230" s="22">
        <f t="shared" si="3"/>
        <v>-2600</v>
      </c>
      <c r="M230" s="94"/>
    </row>
    <row r="231" spans="1:13" x14ac:dyDescent="0.25">
      <c r="A231" s="1"/>
      <c r="B231" s="100"/>
      <c r="C231" s="25"/>
      <c r="D231" s="25"/>
      <c r="E231" s="24" t="s">
        <v>85</v>
      </c>
      <c r="F231" s="24" t="s">
        <v>86</v>
      </c>
      <c r="G231" s="22"/>
      <c r="H231" s="22">
        <v>0</v>
      </c>
      <c r="I231" s="22"/>
      <c r="K231" s="22">
        <v>4700</v>
      </c>
      <c r="L231" s="22">
        <f t="shared" si="3"/>
        <v>-4700</v>
      </c>
      <c r="M231" s="94"/>
    </row>
    <row r="232" spans="1:13" x14ac:dyDescent="0.25">
      <c r="A232" s="1"/>
      <c r="B232" s="100"/>
      <c r="C232" s="25"/>
      <c r="D232" s="25"/>
      <c r="E232" s="24" t="s">
        <v>113</v>
      </c>
      <c r="F232" s="24" t="s">
        <v>114</v>
      </c>
      <c r="G232" s="22"/>
      <c r="H232" s="22">
        <v>0</v>
      </c>
      <c r="I232" s="22"/>
      <c r="K232" s="22">
        <v>2000</v>
      </c>
      <c r="L232" s="22">
        <f t="shared" si="3"/>
        <v>-2000</v>
      </c>
      <c r="M232" s="94"/>
    </row>
    <row r="233" spans="1:13" x14ac:dyDescent="0.25">
      <c r="A233" s="1"/>
      <c r="B233" s="100"/>
      <c r="C233" s="25"/>
      <c r="D233" s="25"/>
      <c r="E233" s="24" t="s">
        <v>120</v>
      </c>
      <c r="F233" s="24" t="s">
        <v>121</v>
      </c>
      <c r="G233" s="22"/>
      <c r="H233" s="22">
        <v>27660</v>
      </c>
      <c r="I233" s="22"/>
      <c r="K233" s="22">
        <v>0</v>
      </c>
      <c r="L233" s="22">
        <f t="shared" si="3"/>
        <v>27660</v>
      </c>
      <c r="M233" s="94"/>
    </row>
    <row r="234" spans="1:13" x14ac:dyDescent="0.25">
      <c r="A234" s="1"/>
      <c r="B234" s="100"/>
      <c r="C234" s="25"/>
      <c r="D234" s="25"/>
      <c r="E234" s="24" t="s">
        <v>27</v>
      </c>
      <c r="F234" s="24" t="s">
        <v>28</v>
      </c>
      <c r="G234" s="22"/>
      <c r="H234" s="22">
        <v>11000</v>
      </c>
      <c r="I234" s="22"/>
      <c r="K234" s="22">
        <v>0</v>
      </c>
      <c r="L234" s="22">
        <f t="shared" si="3"/>
        <v>11000</v>
      </c>
      <c r="M234" s="94"/>
    </row>
    <row r="235" spans="1:13" hidden="1" x14ac:dyDescent="0.25">
      <c r="A235" s="1"/>
      <c r="B235" s="100"/>
      <c r="C235" s="25">
        <v>3</v>
      </c>
      <c r="D235" s="25"/>
      <c r="E235" s="25"/>
      <c r="F235" s="101"/>
      <c r="G235" s="101"/>
      <c r="H235" s="101"/>
      <c r="I235" s="101"/>
      <c r="K235" s="101"/>
      <c r="L235" s="101"/>
      <c r="M235" s="94"/>
    </row>
    <row r="236" spans="1:13" x14ac:dyDescent="0.25">
      <c r="A236" s="97"/>
      <c r="B236" s="97"/>
      <c r="C236" s="98"/>
      <c r="D236" s="98"/>
      <c r="E236" s="97"/>
      <c r="F236" s="98"/>
      <c r="G236" s="98">
        <v>15403.44</v>
      </c>
      <c r="H236" s="98">
        <f>SUBTOTAL(9,H237:H239)</f>
        <v>0</v>
      </c>
      <c r="I236" s="98">
        <v>15403.44</v>
      </c>
      <c r="J236" s="99">
        <f>G236+H236-I236</f>
        <v>0</v>
      </c>
      <c r="K236" s="98">
        <f>SUBTOTAL(9,K237:K239)</f>
        <v>0</v>
      </c>
      <c r="L236" s="98">
        <f>H236-K236</f>
        <v>0</v>
      </c>
      <c r="M236" s="99">
        <f>J236-K236</f>
        <v>0</v>
      </c>
    </row>
    <row r="237" spans="1:13" hidden="1" x14ac:dyDescent="0.25">
      <c r="A237" s="1"/>
      <c r="B237" s="100"/>
      <c r="C237" s="25"/>
      <c r="D237" s="25"/>
      <c r="E237" s="25"/>
      <c r="F237" s="101"/>
      <c r="G237" s="101"/>
      <c r="H237" s="101"/>
      <c r="I237" s="101"/>
      <c r="K237" s="101"/>
      <c r="L237" s="101"/>
      <c r="M237" s="94"/>
    </row>
    <row r="238" spans="1:13" x14ac:dyDescent="0.25">
      <c r="A238" s="1"/>
      <c r="B238" s="100"/>
      <c r="C238" s="25"/>
      <c r="D238" s="25"/>
      <c r="E238" s="24"/>
      <c r="F238" s="24"/>
      <c r="G238" s="22">
        <v>15403.44</v>
      </c>
      <c r="H238" s="22"/>
      <c r="I238" s="22">
        <v>15403.44</v>
      </c>
      <c r="K238" s="22"/>
      <c r="L238" s="22">
        <f>H238-K238</f>
        <v>0</v>
      </c>
      <c r="M238" s="94"/>
    </row>
    <row r="239" spans="1:13" hidden="1" x14ac:dyDescent="0.25">
      <c r="A239" s="1"/>
      <c r="B239" s="100"/>
      <c r="C239" s="25">
        <v>3</v>
      </c>
      <c r="D239" s="25"/>
      <c r="E239" s="25"/>
      <c r="F239" s="101"/>
      <c r="G239" s="101"/>
      <c r="H239" s="101"/>
      <c r="I239" s="101"/>
      <c r="K239" s="101"/>
      <c r="L239" s="101"/>
      <c r="M239" s="94"/>
    </row>
    <row r="240" spans="1:13" hidden="1" x14ac:dyDescent="0.25">
      <c r="C240">
        <v>2</v>
      </c>
      <c r="F240" s="26"/>
      <c r="H240" s="26"/>
      <c r="K240" s="26"/>
      <c r="L240" s="26"/>
      <c r="M240" s="94"/>
    </row>
    <row r="241" spans="1:13" hidden="1" x14ac:dyDescent="0.25">
      <c r="C241">
        <v>1</v>
      </c>
      <c r="F241" s="26"/>
      <c r="H241" s="26"/>
      <c r="K241" s="26"/>
      <c r="L241" s="26"/>
      <c r="M241" s="94"/>
    </row>
    <row r="242" spans="1:13" hidden="1" x14ac:dyDescent="0.25">
      <c r="C242" t="s">
        <v>122</v>
      </c>
      <c r="F242" s="26"/>
      <c r="H242" s="26"/>
      <c r="K242" s="26"/>
      <c r="L242" s="26"/>
      <c r="M242" s="94"/>
    </row>
    <row r="243" spans="1:13" x14ac:dyDescent="0.25">
      <c r="A243" s="27" t="s">
        <v>29</v>
      </c>
      <c r="B243" s="27"/>
      <c r="C243" s="27"/>
      <c r="D243" s="27"/>
      <c r="E243" s="27"/>
      <c r="F243" s="28"/>
      <c r="G243" s="28">
        <f>F135</f>
        <v>163996.11000000002</v>
      </c>
      <c r="H243" s="28">
        <f>SUBTOTAL(9,H149:H242)</f>
        <v>835873</v>
      </c>
      <c r="I243" s="28">
        <f>F136</f>
        <v>163996.11000000002</v>
      </c>
      <c r="J243" s="28">
        <f>G243+H243-I243</f>
        <v>835873</v>
      </c>
      <c r="K243" s="28">
        <f>SUBTOTAL(9,K149:K242)</f>
        <v>835873</v>
      </c>
      <c r="L243" s="28">
        <f>H243-K243</f>
        <v>0</v>
      </c>
      <c r="M243" s="28">
        <f>J243-K243</f>
        <v>0</v>
      </c>
    </row>
  </sheetData>
  <mergeCells count="2">
    <mergeCell ref="A3:L3"/>
    <mergeCell ref="A4:L4"/>
  </mergeCells>
  <conditionalFormatting sqref="M145">
    <cfRule type="colorScale" priority="2">
      <colorScale>
        <cfvo type="num" val="0"/>
        <cfvo type="num" val="0"/>
        <color theme="6" tint="0.79998168889431442"/>
        <color theme="6" tint="0.79998168889431442"/>
      </colorScale>
    </cfRule>
    <cfRule type="colorScale" priority="4">
      <colorScale>
        <cfvo type="min"/>
        <cfvo type="max"/>
        <color rgb="FFFF7128"/>
        <color rgb="FFFFEF9C"/>
      </colorScale>
    </cfRule>
  </conditionalFormatting>
  <conditionalFormatting sqref="M205 M223">
    <cfRule type="colorScale" priority="1">
      <colorScale>
        <cfvo type="num" val="0"/>
        <cfvo type="num" val="0"/>
        <color theme="6" tint="0.79998168889431442"/>
        <color theme="6" tint="0.79998168889431442"/>
      </colorScale>
    </cfRule>
    <cfRule type="colorScale" priority="3">
      <colorScale>
        <cfvo type="min"/>
        <cfvo type="max"/>
        <color rgb="FFFF7128"/>
        <color rgb="FFFFEF9C"/>
      </colorScale>
    </cfRule>
  </conditionalFormatting>
  <pageMargins left="0.7" right="0.7" top="0.75" bottom="0.75" header="0.3" footer="0.3"/>
  <pageSetup scale="41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E6990-8557-4571-B036-D9A88834F4E5}">
  <dimension ref="A2:M243"/>
  <sheetViews>
    <sheetView view="pageBreakPreview" topLeftCell="A137" zoomScale="60" zoomScaleNormal="100" workbookViewId="0">
      <selection activeCell="F80" sqref="F80:F85"/>
    </sheetView>
  </sheetViews>
  <sheetFormatPr defaultRowHeight="15" x14ac:dyDescent="0.25"/>
  <cols>
    <col min="1" max="1" width="11.42578125" customWidth="1"/>
    <col min="2" max="2" width="16.28515625" customWidth="1"/>
    <col min="5" max="5" width="23.85546875" customWidth="1"/>
    <col min="6" max="6" width="23.7109375" customWidth="1"/>
    <col min="7" max="7" width="16" customWidth="1"/>
    <col min="8" max="8" width="23.7109375" customWidth="1"/>
    <col min="9" max="9" width="14.140625" customWidth="1"/>
    <col min="10" max="10" width="18.28515625" bestFit="1" customWidth="1"/>
    <col min="11" max="11" width="18.7109375" customWidth="1"/>
    <col min="12" max="12" width="15.140625" customWidth="1"/>
    <col min="13" max="13" width="19.42578125" customWidth="1"/>
    <col min="257" max="257" width="11.42578125" customWidth="1"/>
    <col min="258" max="258" width="16.28515625" customWidth="1"/>
    <col min="261" max="261" width="23.85546875" customWidth="1"/>
    <col min="262" max="262" width="23.7109375" customWidth="1"/>
    <col min="263" max="263" width="16" customWidth="1"/>
    <col min="264" max="264" width="23.7109375" customWidth="1"/>
    <col min="265" max="265" width="14.140625" customWidth="1"/>
    <col min="266" max="266" width="18.28515625" bestFit="1" customWidth="1"/>
    <col min="267" max="267" width="18.7109375" customWidth="1"/>
    <col min="268" max="268" width="15.140625" customWidth="1"/>
    <col min="269" max="269" width="19.42578125" customWidth="1"/>
    <col min="513" max="513" width="11.42578125" customWidth="1"/>
    <col min="514" max="514" width="16.28515625" customWidth="1"/>
    <col min="517" max="517" width="23.85546875" customWidth="1"/>
    <col min="518" max="518" width="23.7109375" customWidth="1"/>
    <col min="519" max="519" width="16" customWidth="1"/>
    <col min="520" max="520" width="23.7109375" customWidth="1"/>
    <col min="521" max="521" width="14.140625" customWidth="1"/>
    <col min="522" max="522" width="18.28515625" bestFit="1" customWidth="1"/>
    <col min="523" max="523" width="18.7109375" customWidth="1"/>
    <col min="524" max="524" width="15.140625" customWidth="1"/>
    <col min="525" max="525" width="19.42578125" customWidth="1"/>
    <col min="769" max="769" width="11.42578125" customWidth="1"/>
    <col min="770" max="770" width="16.28515625" customWidth="1"/>
    <col min="773" max="773" width="23.85546875" customWidth="1"/>
    <col min="774" max="774" width="23.7109375" customWidth="1"/>
    <col min="775" max="775" width="16" customWidth="1"/>
    <col min="776" max="776" width="23.7109375" customWidth="1"/>
    <col min="777" max="777" width="14.140625" customWidth="1"/>
    <col min="778" max="778" width="18.28515625" bestFit="1" customWidth="1"/>
    <col min="779" max="779" width="18.7109375" customWidth="1"/>
    <col min="780" max="780" width="15.140625" customWidth="1"/>
    <col min="781" max="781" width="19.42578125" customWidth="1"/>
    <col min="1025" max="1025" width="11.42578125" customWidth="1"/>
    <col min="1026" max="1026" width="16.28515625" customWidth="1"/>
    <col min="1029" max="1029" width="23.85546875" customWidth="1"/>
    <col min="1030" max="1030" width="23.7109375" customWidth="1"/>
    <col min="1031" max="1031" width="16" customWidth="1"/>
    <col min="1032" max="1032" width="23.7109375" customWidth="1"/>
    <col min="1033" max="1033" width="14.140625" customWidth="1"/>
    <col min="1034" max="1034" width="18.28515625" bestFit="1" customWidth="1"/>
    <col min="1035" max="1035" width="18.7109375" customWidth="1"/>
    <col min="1036" max="1036" width="15.140625" customWidth="1"/>
    <col min="1037" max="1037" width="19.42578125" customWidth="1"/>
    <col min="1281" max="1281" width="11.42578125" customWidth="1"/>
    <col min="1282" max="1282" width="16.28515625" customWidth="1"/>
    <col min="1285" max="1285" width="23.85546875" customWidth="1"/>
    <col min="1286" max="1286" width="23.7109375" customWidth="1"/>
    <col min="1287" max="1287" width="16" customWidth="1"/>
    <col min="1288" max="1288" width="23.7109375" customWidth="1"/>
    <col min="1289" max="1289" width="14.140625" customWidth="1"/>
    <col min="1290" max="1290" width="18.28515625" bestFit="1" customWidth="1"/>
    <col min="1291" max="1291" width="18.7109375" customWidth="1"/>
    <col min="1292" max="1292" width="15.140625" customWidth="1"/>
    <col min="1293" max="1293" width="19.42578125" customWidth="1"/>
    <col min="1537" max="1537" width="11.42578125" customWidth="1"/>
    <col min="1538" max="1538" width="16.28515625" customWidth="1"/>
    <col min="1541" max="1541" width="23.85546875" customWidth="1"/>
    <col min="1542" max="1542" width="23.7109375" customWidth="1"/>
    <col min="1543" max="1543" width="16" customWidth="1"/>
    <col min="1544" max="1544" width="23.7109375" customWidth="1"/>
    <col min="1545" max="1545" width="14.140625" customWidth="1"/>
    <col min="1546" max="1546" width="18.28515625" bestFit="1" customWidth="1"/>
    <col min="1547" max="1547" width="18.7109375" customWidth="1"/>
    <col min="1548" max="1548" width="15.140625" customWidth="1"/>
    <col min="1549" max="1549" width="19.42578125" customWidth="1"/>
    <col min="1793" max="1793" width="11.42578125" customWidth="1"/>
    <col min="1794" max="1794" width="16.28515625" customWidth="1"/>
    <col min="1797" max="1797" width="23.85546875" customWidth="1"/>
    <col min="1798" max="1798" width="23.7109375" customWidth="1"/>
    <col min="1799" max="1799" width="16" customWidth="1"/>
    <col min="1800" max="1800" width="23.7109375" customWidth="1"/>
    <col min="1801" max="1801" width="14.140625" customWidth="1"/>
    <col min="1802" max="1802" width="18.28515625" bestFit="1" customWidth="1"/>
    <col min="1803" max="1803" width="18.7109375" customWidth="1"/>
    <col min="1804" max="1804" width="15.140625" customWidth="1"/>
    <col min="1805" max="1805" width="19.42578125" customWidth="1"/>
    <col min="2049" max="2049" width="11.42578125" customWidth="1"/>
    <col min="2050" max="2050" width="16.28515625" customWidth="1"/>
    <col min="2053" max="2053" width="23.85546875" customWidth="1"/>
    <col min="2054" max="2054" width="23.7109375" customWidth="1"/>
    <col min="2055" max="2055" width="16" customWidth="1"/>
    <col min="2056" max="2056" width="23.7109375" customWidth="1"/>
    <col min="2057" max="2057" width="14.140625" customWidth="1"/>
    <col min="2058" max="2058" width="18.28515625" bestFit="1" customWidth="1"/>
    <col min="2059" max="2059" width="18.7109375" customWidth="1"/>
    <col min="2060" max="2060" width="15.140625" customWidth="1"/>
    <col min="2061" max="2061" width="19.42578125" customWidth="1"/>
    <col min="2305" max="2305" width="11.42578125" customWidth="1"/>
    <col min="2306" max="2306" width="16.28515625" customWidth="1"/>
    <col min="2309" max="2309" width="23.85546875" customWidth="1"/>
    <col min="2310" max="2310" width="23.7109375" customWidth="1"/>
    <col min="2311" max="2311" width="16" customWidth="1"/>
    <col min="2312" max="2312" width="23.7109375" customWidth="1"/>
    <col min="2313" max="2313" width="14.140625" customWidth="1"/>
    <col min="2314" max="2314" width="18.28515625" bestFit="1" customWidth="1"/>
    <col min="2315" max="2315" width="18.7109375" customWidth="1"/>
    <col min="2316" max="2316" width="15.140625" customWidth="1"/>
    <col min="2317" max="2317" width="19.42578125" customWidth="1"/>
    <col min="2561" max="2561" width="11.42578125" customWidth="1"/>
    <col min="2562" max="2562" width="16.28515625" customWidth="1"/>
    <col min="2565" max="2565" width="23.85546875" customWidth="1"/>
    <col min="2566" max="2566" width="23.7109375" customWidth="1"/>
    <col min="2567" max="2567" width="16" customWidth="1"/>
    <col min="2568" max="2568" width="23.7109375" customWidth="1"/>
    <col min="2569" max="2569" width="14.140625" customWidth="1"/>
    <col min="2570" max="2570" width="18.28515625" bestFit="1" customWidth="1"/>
    <col min="2571" max="2571" width="18.7109375" customWidth="1"/>
    <col min="2572" max="2572" width="15.140625" customWidth="1"/>
    <col min="2573" max="2573" width="19.42578125" customWidth="1"/>
    <col min="2817" max="2817" width="11.42578125" customWidth="1"/>
    <col min="2818" max="2818" width="16.28515625" customWidth="1"/>
    <col min="2821" max="2821" width="23.85546875" customWidth="1"/>
    <col min="2822" max="2822" width="23.7109375" customWidth="1"/>
    <col min="2823" max="2823" width="16" customWidth="1"/>
    <col min="2824" max="2824" width="23.7109375" customWidth="1"/>
    <col min="2825" max="2825" width="14.140625" customWidth="1"/>
    <col min="2826" max="2826" width="18.28515625" bestFit="1" customWidth="1"/>
    <col min="2827" max="2827" width="18.7109375" customWidth="1"/>
    <col min="2828" max="2828" width="15.140625" customWidth="1"/>
    <col min="2829" max="2829" width="19.42578125" customWidth="1"/>
    <col min="3073" max="3073" width="11.42578125" customWidth="1"/>
    <col min="3074" max="3074" width="16.28515625" customWidth="1"/>
    <col min="3077" max="3077" width="23.85546875" customWidth="1"/>
    <col min="3078" max="3078" width="23.7109375" customWidth="1"/>
    <col min="3079" max="3079" width="16" customWidth="1"/>
    <col min="3080" max="3080" width="23.7109375" customWidth="1"/>
    <col min="3081" max="3081" width="14.140625" customWidth="1"/>
    <col min="3082" max="3082" width="18.28515625" bestFit="1" customWidth="1"/>
    <col min="3083" max="3083" width="18.7109375" customWidth="1"/>
    <col min="3084" max="3084" width="15.140625" customWidth="1"/>
    <col min="3085" max="3085" width="19.42578125" customWidth="1"/>
    <col min="3329" max="3329" width="11.42578125" customWidth="1"/>
    <col min="3330" max="3330" width="16.28515625" customWidth="1"/>
    <col min="3333" max="3333" width="23.85546875" customWidth="1"/>
    <col min="3334" max="3334" width="23.7109375" customWidth="1"/>
    <col min="3335" max="3335" width="16" customWidth="1"/>
    <col min="3336" max="3336" width="23.7109375" customWidth="1"/>
    <col min="3337" max="3337" width="14.140625" customWidth="1"/>
    <col min="3338" max="3338" width="18.28515625" bestFit="1" customWidth="1"/>
    <col min="3339" max="3339" width="18.7109375" customWidth="1"/>
    <col min="3340" max="3340" width="15.140625" customWidth="1"/>
    <col min="3341" max="3341" width="19.42578125" customWidth="1"/>
    <col min="3585" max="3585" width="11.42578125" customWidth="1"/>
    <col min="3586" max="3586" width="16.28515625" customWidth="1"/>
    <col min="3589" max="3589" width="23.85546875" customWidth="1"/>
    <col min="3590" max="3590" width="23.7109375" customWidth="1"/>
    <col min="3591" max="3591" width="16" customWidth="1"/>
    <col min="3592" max="3592" width="23.7109375" customWidth="1"/>
    <col min="3593" max="3593" width="14.140625" customWidth="1"/>
    <col min="3594" max="3594" width="18.28515625" bestFit="1" customWidth="1"/>
    <col min="3595" max="3595" width="18.7109375" customWidth="1"/>
    <col min="3596" max="3596" width="15.140625" customWidth="1"/>
    <col min="3597" max="3597" width="19.42578125" customWidth="1"/>
    <col min="3841" max="3841" width="11.42578125" customWidth="1"/>
    <col min="3842" max="3842" width="16.28515625" customWidth="1"/>
    <col min="3845" max="3845" width="23.85546875" customWidth="1"/>
    <col min="3846" max="3846" width="23.7109375" customWidth="1"/>
    <col min="3847" max="3847" width="16" customWidth="1"/>
    <col min="3848" max="3848" width="23.7109375" customWidth="1"/>
    <col min="3849" max="3849" width="14.140625" customWidth="1"/>
    <col min="3850" max="3850" width="18.28515625" bestFit="1" customWidth="1"/>
    <col min="3851" max="3851" width="18.7109375" customWidth="1"/>
    <col min="3852" max="3852" width="15.140625" customWidth="1"/>
    <col min="3853" max="3853" width="19.42578125" customWidth="1"/>
    <col min="4097" max="4097" width="11.42578125" customWidth="1"/>
    <col min="4098" max="4098" width="16.28515625" customWidth="1"/>
    <col min="4101" max="4101" width="23.85546875" customWidth="1"/>
    <col min="4102" max="4102" width="23.7109375" customWidth="1"/>
    <col min="4103" max="4103" width="16" customWidth="1"/>
    <col min="4104" max="4104" width="23.7109375" customWidth="1"/>
    <col min="4105" max="4105" width="14.140625" customWidth="1"/>
    <col min="4106" max="4106" width="18.28515625" bestFit="1" customWidth="1"/>
    <col min="4107" max="4107" width="18.7109375" customWidth="1"/>
    <col min="4108" max="4108" width="15.140625" customWidth="1"/>
    <col min="4109" max="4109" width="19.42578125" customWidth="1"/>
    <col min="4353" max="4353" width="11.42578125" customWidth="1"/>
    <col min="4354" max="4354" width="16.28515625" customWidth="1"/>
    <col min="4357" max="4357" width="23.85546875" customWidth="1"/>
    <col min="4358" max="4358" width="23.7109375" customWidth="1"/>
    <col min="4359" max="4359" width="16" customWidth="1"/>
    <col min="4360" max="4360" width="23.7109375" customWidth="1"/>
    <col min="4361" max="4361" width="14.140625" customWidth="1"/>
    <col min="4362" max="4362" width="18.28515625" bestFit="1" customWidth="1"/>
    <col min="4363" max="4363" width="18.7109375" customWidth="1"/>
    <col min="4364" max="4364" width="15.140625" customWidth="1"/>
    <col min="4365" max="4365" width="19.42578125" customWidth="1"/>
    <col min="4609" max="4609" width="11.42578125" customWidth="1"/>
    <col min="4610" max="4610" width="16.28515625" customWidth="1"/>
    <col min="4613" max="4613" width="23.85546875" customWidth="1"/>
    <col min="4614" max="4614" width="23.7109375" customWidth="1"/>
    <col min="4615" max="4615" width="16" customWidth="1"/>
    <col min="4616" max="4616" width="23.7109375" customWidth="1"/>
    <col min="4617" max="4617" width="14.140625" customWidth="1"/>
    <col min="4618" max="4618" width="18.28515625" bestFit="1" customWidth="1"/>
    <col min="4619" max="4619" width="18.7109375" customWidth="1"/>
    <col min="4620" max="4620" width="15.140625" customWidth="1"/>
    <col min="4621" max="4621" width="19.42578125" customWidth="1"/>
    <col min="4865" max="4865" width="11.42578125" customWidth="1"/>
    <col min="4866" max="4866" width="16.28515625" customWidth="1"/>
    <col min="4869" max="4869" width="23.85546875" customWidth="1"/>
    <col min="4870" max="4870" width="23.7109375" customWidth="1"/>
    <col min="4871" max="4871" width="16" customWidth="1"/>
    <col min="4872" max="4872" width="23.7109375" customWidth="1"/>
    <col min="4873" max="4873" width="14.140625" customWidth="1"/>
    <col min="4874" max="4874" width="18.28515625" bestFit="1" customWidth="1"/>
    <col min="4875" max="4875" width="18.7109375" customWidth="1"/>
    <col min="4876" max="4876" width="15.140625" customWidth="1"/>
    <col min="4877" max="4877" width="19.42578125" customWidth="1"/>
    <col min="5121" max="5121" width="11.42578125" customWidth="1"/>
    <col min="5122" max="5122" width="16.28515625" customWidth="1"/>
    <col min="5125" max="5125" width="23.85546875" customWidth="1"/>
    <col min="5126" max="5126" width="23.7109375" customWidth="1"/>
    <col min="5127" max="5127" width="16" customWidth="1"/>
    <col min="5128" max="5128" width="23.7109375" customWidth="1"/>
    <col min="5129" max="5129" width="14.140625" customWidth="1"/>
    <col min="5130" max="5130" width="18.28515625" bestFit="1" customWidth="1"/>
    <col min="5131" max="5131" width="18.7109375" customWidth="1"/>
    <col min="5132" max="5132" width="15.140625" customWidth="1"/>
    <col min="5133" max="5133" width="19.42578125" customWidth="1"/>
    <col min="5377" max="5377" width="11.42578125" customWidth="1"/>
    <col min="5378" max="5378" width="16.28515625" customWidth="1"/>
    <col min="5381" max="5381" width="23.85546875" customWidth="1"/>
    <col min="5382" max="5382" width="23.7109375" customWidth="1"/>
    <col min="5383" max="5383" width="16" customWidth="1"/>
    <col min="5384" max="5384" width="23.7109375" customWidth="1"/>
    <col min="5385" max="5385" width="14.140625" customWidth="1"/>
    <col min="5386" max="5386" width="18.28515625" bestFit="1" customWidth="1"/>
    <col min="5387" max="5387" width="18.7109375" customWidth="1"/>
    <col min="5388" max="5388" width="15.140625" customWidth="1"/>
    <col min="5389" max="5389" width="19.42578125" customWidth="1"/>
    <col min="5633" max="5633" width="11.42578125" customWidth="1"/>
    <col min="5634" max="5634" width="16.28515625" customWidth="1"/>
    <col min="5637" max="5637" width="23.85546875" customWidth="1"/>
    <col min="5638" max="5638" width="23.7109375" customWidth="1"/>
    <col min="5639" max="5639" width="16" customWidth="1"/>
    <col min="5640" max="5640" width="23.7109375" customWidth="1"/>
    <col min="5641" max="5641" width="14.140625" customWidth="1"/>
    <col min="5642" max="5642" width="18.28515625" bestFit="1" customWidth="1"/>
    <col min="5643" max="5643" width="18.7109375" customWidth="1"/>
    <col min="5644" max="5644" width="15.140625" customWidth="1"/>
    <col min="5645" max="5645" width="19.42578125" customWidth="1"/>
    <col min="5889" max="5889" width="11.42578125" customWidth="1"/>
    <col min="5890" max="5890" width="16.28515625" customWidth="1"/>
    <col min="5893" max="5893" width="23.85546875" customWidth="1"/>
    <col min="5894" max="5894" width="23.7109375" customWidth="1"/>
    <col min="5895" max="5895" width="16" customWidth="1"/>
    <col min="5896" max="5896" width="23.7109375" customWidth="1"/>
    <col min="5897" max="5897" width="14.140625" customWidth="1"/>
    <col min="5898" max="5898" width="18.28515625" bestFit="1" customWidth="1"/>
    <col min="5899" max="5899" width="18.7109375" customWidth="1"/>
    <col min="5900" max="5900" width="15.140625" customWidth="1"/>
    <col min="5901" max="5901" width="19.42578125" customWidth="1"/>
    <col min="6145" max="6145" width="11.42578125" customWidth="1"/>
    <col min="6146" max="6146" width="16.28515625" customWidth="1"/>
    <col min="6149" max="6149" width="23.85546875" customWidth="1"/>
    <col min="6150" max="6150" width="23.7109375" customWidth="1"/>
    <col min="6151" max="6151" width="16" customWidth="1"/>
    <col min="6152" max="6152" width="23.7109375" customWidth="1"/>
    <col min="6153" max="6153" width="14.140625" customWidth="1"/>
    <col min="6154" max="6154" width="18.28515625" bestFit="1" customWidth="1"/>
    <col min="6155" max="6155" width="18.7109375" customWidth="1"/>
    <col min="6156" max="6156" width="15.140625" customWidth="1"/>
    <col min="6157" max="6157" width="19.42578125" customWidth="1"/>
    <col min="6401" max="6401" width="11.42578125" customWidth="1"/>
    <col min="6402" max="6402" width="16.28515625" customWidth="1"/>
    <col min="6405" max="6405" width="23.85546875" customWidth="1"/>
    <col min="6406" max="6406" width="23.7109375" customWidth="1"/>
    <col min="6407" max="6407" width="16" customWidth="1"/>
    <col min="6408" max="6408" width="23.7109375" customWidth="1"/>
    <col min="6409" max="6409" width="14.140625" customWidth="1"/>
    <col min="6410" max="6410" width="18.28515625" bestFit="1" customWidth="1"/>
    <col min="6411" max="6411" width="18.7109375" customWidth="1"/>
    <col min="6412" max="6412" width="15.140625" customWidth="1"/>
    <col min="6413" max="6413" width="19.42578125" customWidth="1"/>
    <col min="6657" max="6657" width="11.42578125" customWidth="1"/>
    <col min="6658" max="6658" width="16.28515625" customWidth="1"/>
    <col min="6661" max="6661" width="23.85546875" customWidth="1"/>
    <col min="6662" max="6662" width="23.7109375" customWidth="1"/>
    <col min="6663" max="6663" width="16" customWidth="1"/>
    <col min="6664" max="6664" width="23.7109375" customWidth="1"/>
    <col min="6665" max="6665" width="14.140625" customWidth="1"/>
    <col min="6666" max="6666" width="18.28515625" bestFit="1" customWidth="1"/>
    <col min="6667" max="6667" width="18.7109375" customWidth="1"/>
    <col min="6668" max="6668" width="15.140625" customWidth="1"/>
    <col min="6669" max="6669" width="19.42578125" customWidth="1"/>
    <col min="6913" max="6913" width="11.42578125" customWidth="1"/>
    <col min="6914" max="6914" width="16.28515625" customWidth="1"/>
    <col min="6917" max="6917" width="23.85546875" customWidth="1"/>
    <col min="6918" max="6918" width="23.7109375" customWidth="1"/>
    <col min="6919" max="6919" width="16" customWidth="1"/>
    <col min="6920" max="6920" width="23.7109375" customWidth="1"/>
    <col min="6921" max="6921" width="14.140625" customWidth="1"/>
    <col min="6922" max="6922" width="18.28515625" bestFit="1" customWidth="1"/>
    <col min="6923" max="6923" width="18.7109375" customWidth="1"/>
    <col min="6924" max="6924" width="15.140625" customWidth="1"/>
    <col min="6925" max="6925" width="19.42578125" customWidth="1"/>
    <col min="7169" max="7169" width="11.42578125" customWidth="1"/>
    <col min="7170" max="7170" width="16.28515625" customWidth="1"/>
    <col min="7173" max="7173" width="23.85546875" customWidth="1"/>
    <col min="7174" max="7174" width="23.7109375" customWidth="1"/>
    <col min="7175" max="7175" width="16" customWidth="1"/>
    <col min="7176" max="7176" width="23.7109375" customWidth="1"/>
    <col min="7177" max="7177" width="14.140625" customWidth="1"/>
    <col min="7178" max="7178" width="18.28515625" bestFit="1" customWidth="1"/>
    <col min="7179" max="7179" width="18.7109375" customWidth="1"/>
    <col min="7180" max="7180" width="15.140625" customWidth="1"/>
    <col min="7181" max="7181" width="19.42578125" customWidth="1"/>
    <col min="7425" max="7425" width="11.42578125" customWidth="1"/>
    <col min="7426" max="7426" width="16.28515625" customWidth="1"/>
    <col min="7429" max="7429" width="23.85546875" customWidth="1"/>
    <col min="7430" max="7430" width="23.7109375" customWidth="1"/>
    <col min="7431" max="7431" width="16" customWidth="1"/>
    <col min="7432" max="7432" width="23.7109375" customWidth="1"/>
    <col min="7433" max="7433" width="14.140625" customWidth="1"/>
    <col min="7434" max="7434" width="18.28515625" bestFit="1" customWidth="1"/>
    <col min="7435" max="7435" width="18.7109375" customWidth="1"/>
    <col min="7436" max="7436" width="15.140625" customWidth="1"/>
    <col min="7437" max="7437" width="19.42578125" customWidth="1"/>
    <col min="7681" max="7681" width="11.42578125" customWidth="1"/>
    <col min="7682" max="7682" width="16.28515625" customWidth="1"/>
    <col min="7685" max="7685" width="23.85546875" customWidth="1"/>
    <col min="7686" max="7686" width="23.7109375" customWidth="1"/>
    <col min="7687" max="7687" width="16" customWidth="1"/>
    <col min="7688" max="7688" width="23.7109375" customWidth="1"/>
    <col min="7689" max="7689" width="14.140625" customWidth="1"/>
    <col min="7690" max="7690" width="18.28515625" bestFit="1" customWidth="1"/>
    <col min="7691" max="7691" width="18.7109375" customWidth="1"/>
    <col min="7692" max="7692" width="15.140625" customWidth="1"/>
    <col min="7693" max="7693" width="19.42578125" customWidth="1"/>
    <col min="7937" max="7937" width="11.42578125" customWidth="1"/>
    <col min="7938" max="7938" width="16.28515625" customWidth="1"/>
    <col min="7941" max="7941" width="23.85546875" customWidth="1"/>
    <col min="7942" max="7942" width="23.7109375" customWidth="1"/>
    <col min="7943" max="7943" width="16" customWidth="1"/>
    <col min="7944" max="7944" width="23.7109375" customWidth="1"/>
    <col min="7945" max="7945" width="14.140625" customWidth="1"/>
    <col min="7946" max="7946" width="18.28515625" bestFit="1" customWidth="1"/>
    <col min="7947" max="7947" width="18.7109375" customWidth="1"/>
    <col min="7948" max="7948" width="15.140625" customWidth="1"/>
    <col min="7949" max="7949" width="19.42578125" customWidth="1"/>
    <col min="8193" max="8193" width="11.42578125" customWidth="1"/>
    <col min="8194" max="8194" width="16.28515625" customWidth="1"/>
    <col min="8197" max="8197" width="23.85546875" customWidth="1"/>
    <col min="8198" max="8198" width="23.7109375" customWidth="1"/>
    <col min="8199" max="8199" width="16" customWidth="1"/>
    <col min="8200" max="8200" width="23.7109375" customWidth="1"/>
    <col min="8201" max="8201" width="14.140625" customWidth="1"/>
    <col min="8202" max="8202" width="18.28515625" bestFit="1" customWidth="1"/>
    <col min="8203" max="8203" width="18.7109375" customWidth="1"/>
    <col min="8204" max="8204" width="15.140625" customWidth="1"/>
    <col min="8205" max="8205" width="19.42578125" customWidth="1"/>
    <col min="8449" max="8449" width="11.42578125" customWidth="1"/>
    <col min="8450" max="8450" width="16.28515625" customWidth="1"/>
    <col min="8453" max="8453" width="23.85546875" customWidth="1"/>
    <col min="8454" max="8454" width="23.7109375" customWidth="1"/>
    <col min="8455" max="8455" width="16" customWidth="1"/>
    <col min="8456" max="8456" width="23.7109375" customWidth="1"/>
    <col min="8457" max="8457" width="14.140625" customWidth="1"/>
    <col min="8458" max="8458" width="18.28515625" bestFit="1" customWidth="1"/>
    <col min="8459" max="8459" width="18.7109375" customWidth="1"/>
    <col min="8460" max="8460" width="15.140625" customWidth="1"/>
    <col min="8461" max="8461" width="19.42578125" customWidth="1"/>
    <col min="8705" max="8705" width="11.42578125" customWidth="1"/>
    <col min="8706" max="8706" width="16.28515625" customWidth="1"/>
    <col min="8709" max="8709" width="23.85546875" customWidth="1"/>
    <col min="8710" max="8710" width="23.7109375" customWidth="1"/>
    <col min="8711" max="8711" width="16" customWidth="1"/>
    <col min="8712" max="8712" width="23.7109375" customWidth="1"/>
    <col min="8713" max="8713" width="14.140625" customWidth="1"/>
    <col min="8714" max="8714" width="18.28515625" bestFit="1" customWidth="1"/>
    <col min="8715" max="8715" width="18.7109375" customWidth="1"/>
    <col min="8716" max="8716" width="15.140625" customWidth="1"/>
    <col min="8717" max="8717" width="19.42578125" customWidth="1"/>
    <col min="8961" max="8961" width="11.42578125" customWidth="1"/>
    <col min="8962" max="8962" width="16.28515625" customWidth="1"/>
    <col min="8965" max="8965" width="23.85546875" customWidth="1"/>
    <col min="8966" max="8966" width="23.7109375" customWidth="1"/>
    <col min="8967" max="8967" width="16" customWidth="1"/>
    <col min="8968" max="8968" width="23.7109375" customWidth="1"/>
    <col min="8969" max="8969" width="14.140625" customWidth="1"/>
    <col min="8970" max="8970" width="18.28515625" bestFit="1" customWidth="1"/>
    <col min="8971" max="8971" width="18.7109375" customWidth="1"/>
    <col min="8972" max="8972" width="15.140625" customWidth="1"/>
    <col min="8973" max="8973" width="19.42578125" customWidth="1"/>
    <col min="9217" max="9217" width="11.42578125" customWidth="1"/>
    <col min="9218" max="9218" width="16.28515625" customWidth="1"/>
    <col min="9221" max="9221" width="23.85546875" customWidth="1"/>
    <col min="9222" max="9222" width="23.7109375" customWidth="1"/>
    <col min="9223" max="9223" width="16" customWidth="1"/>
    <col min="9224" max="9224" width="23.7109375" customWidth="1"/>
    <col min="9225" max="9225" width="14.140625" customWidth="1"/>
    <col min="9226" max="9226" width="18.28515625" bestFit="1" customWidth="1"/>
    <col min="9227" max="9227" width="18.7109375" customWidth="1"/>
    <col min="9228" max="9228" width="15.140625" customWidth="1"/>
    <col min="9229" max="9229" width="19.42578125" customWidth="1"/>
    <col min="9473" max="9473" width="11.42578125" customWidth="1"/>
    <col min="9474" max="9474" width="16.28515625" customWidth="1"/>
    <col min="9477" max="9477" width="23.85546875" customWidth="1"/>
    <col min="9478" max="9478" width="23.7109375" customWidth="1"/>
    <col min="9479" max="9479" width="16" customWidth="1"/>
    <col min="9480" max="9480" width="23.7109375" customWidth="1"/>
    <col min="9481" max="9481" width="14.140625" customWidth="1"/>
    <col min="9482" max="9482" width="18.28515625" bestFit="1" customWidth="1"/>
    <col min="9483" max="9483" width="18.7109375" customWidth="1"/>
    <col min="9484" max="9484" width="15.140625" customWidth="1"/>
    <col min="9485" max="9485" width="19.42578125" customWidth="1"/>
    <col min="9729" max="9729" width="11.42578125" customWidth="1"/>
    <col min="9730" max="9730" width="16.28515625" customWidth="1"/>
    <col min="9733" max="9733" width="23.85546875" customWidth="1"/>
    <col min="9734" max="9734" width="23.7109375" customWidth="1"/>
    <col min="9735" max="9735" width="16" customWidth="1"/>
    <col min="9736" max="9736" width="23.7109375" customWidth="1"/>
    <col min="9737" max="9737" width="14.140625" customWidth="1"/>
    <col min="9738" max="9738" width="18.28515625" bestFit="1" customWidth="1"/>
    <col min="9739" max="9739" width="18.7109375" customWidth="1"/>
    <col min="9740" max="9740" width="15.140625" customWidth="1"/>
    <col min="9741" max="9741" width="19.42578125" customWidth="1"/>
    <col min="9985" max="9985" width="11.42578125" customWidth="1"/>
    <col min="9986" max="9986" width="16.28515625" customWidth="1"/>
    <col min="9989" max="9989" width="23.85546875" customWidth="1"/>
    <col min="9990" max="9990" width="23.7109375" customWidth="1"/>
    <col min="9991" max="9991" width="16" customWidth="1"/>
    <col min="9992" max="9992" width="23.7109375" customWidth="1"/>
    <col min="9993" max="9993" width="14.140625" customWidth="1"/>
    <col min="9994" max="9994" width="18.28515625" bestFit="1" customWidth="1"/>
    <col min="9995" max="9995" width="18.7109375" customWidth="1"/>
    <col min="9996" max="9996" width="15.140625" customWidth="1"/>
    <col min="9997" max="9997" width="19.42578125" customWidth="1"/>
    <col min="10241" max="10241" width="11.42578125" customWidth="1"/>
    <col min="10242" max="10242" width="16.28515625" customWidth="1"/>
    <col min="10245" max="10245" width="23.85546875" customWidth="1"/>
    <col min="10246" max="10246" width="23.7109375" customWidth="1"/>
    <col min="10247" max="10247" width="16" customWidth="1"/>
    <col min="10248" max="10248" width="23.7109375" customWidth="1"/>
    <col min="10249" max="10249" width="14.140625" customWidth="1"/>
    <col min="10250" max="10250" width="18.28515625" bestFit="1" customWidth="1"/>
    <col min="10251" max="10251" width="18.7109375" customWidth="1"/>
    <col min="10252" max="10252" width="15.140625" customWidth="1"/>
    <col min="10253" max="10253" width="19.42578125" customWidth="1"/>
    <col min="10497" max="10497" width="11.42578125" customWidth="1"/>
    <col min="10498" max="10498" width="16.28515625" customWidth="1"/>
    <col min="10501" max="10501" width="23.85546875" customWidth="1"/>
    <col min="10502" max="10502" width="23.7109375" customWidth="1"/>
    <col min="10503" max="10503" width="16" customWidth="1"/>
    <col min="10504" max="10504" width="23.7109375" customWidth="1"/>
    <col min="10505" max="10505" width="14.140625" customWidth="1"/>
    <col min="10506" max="10506" width="18.28515625" bestFit="1" customWidth="1"/>
    <col min="10507" max="10507" width="18.7109375" customWidth="1"/>
    <col min="10508" max="10508" width="15.140625" customWidth="1"/>
    <col min="10509" max="10509" width="19.42578125" customWidth="1"/>
    <col min="10753" max="10753" width="11.42578125" customWidth="1"/>
    <col min="10754" max="10754" width="16.28515625" customWidth="1"/>
    <col min="10757" max="10757" width="23.85546875" customWidth="1"/>
    <col min="10758" max="10758" width="23.7109375" customWidth="1"/>
    <col min="10759" max="10759" width="16" customWidth="1"/>
    <col min="10760" max="10760" width="23.7109375" customWidth="1"/>
    <col min="10761" max="10761" width="14.140625" customWidth="1"/>
    <col min="10762" max="10762" width="18.28515625" bestFit="1" customWidth="1"/>
    <col min="10763" max="10763" width="18.7109375" customWidth="1"/>
    <col min="10764" max="10764" width="15.140625" customWidth="1"/>
    <col min="10765" max="10765" width="19.42578125" customWidth="1"/>
    <col min="11009" max="11009" width="11.42578125" customWidth="1"/>
    <col min="11010" max="11010" width="16.28515625" customWidth="1"/>
    <col min="11013" max="11013" width="23.85546875" customWidth="1"/>
    <col min="11014" max="11014" width="23.7109375" customWidth="1"/>
    <col min="11015" max="11015" width="16" customWidth="1"/>
    <col min="11016" max="11016" width="23.7109375" customWidth="1"/>
    <col min="11017" max="11017" width="14.140625" customWidth="1"/>
    <col min="11018" max="11018" width="18.28515625" bestFit="1" customWidth="1"/>
    <col min="11019" max="11019" width="18.7109375" customWidth="1"/>
    <col min="11020" max="11020" width="15.140625" customWidth="1"/>
    <col min="11021" max="11021" width="19.42578125" customWidth="1"/>
    <col min="11265" max="11265" width="11.42578125" customWidth="1"/>
    <col min="11266" max="11266" width="16.28515625" customWidth="1"/>
    <col min="11269" max="11269" width="23.85546875" customWidth="1"/>
    <col min="11270" max="11270" width="23.7109375" customWidth="1"/>
    <col min="11271" max="11271" width="16" customWidth="1"/>
    <col min="11272" max="11272" width="23.7109375" customWidth="1"/>
    <col min="11273" max="11273" width="14.140625" customWidth="1"/>
    <col min="11274" max="11274" width="18.28515625" bestFit="1" customWidth="1"/>
    <col min="11275" max="11275" width="18.7109375" customWidth="1"/>
    <col min="11276" max="11276" width="15.140625" customWidth="1"/>
    <col min="11277" max="11277" width="19.42578125" customWidth="1"/>
    <col min="11521" max="11521" width="11.42578125" customWidth="1"/>
    <col min="11522" max="11522" width="16.28515625" customWidth="1"/>
    <col min="11525" max="11525" width="23.85546875" customWidth="1"/>
    <col min="11526" max="11526" width="23.7109375" customWidth="1"/>
    <col min="11527" max="11527" width="16" customWidth="1"/>
    <col min="11528" max="11528" width="23.7109375" customWidth="1"/>
    <col min="11529" max="11529" width="14.140625" customWidth="1"/>
    <col min="11530" max="11530" width="18.28515625" bestFit="1" customWidth="1"/>
    <col min="11531" max="11531" width="18.7109375" customWidth="1"/>
    <col min="11532" max="11532" width="15.140625" customWidth="1"/>
    <col min="11533" max="11533" width="19.42578125" customWidth="1"/>
    <col min="11777" max="11777" width="11.42578125" customWidth="1"/>
    <col min="11778" max="11778" width="16.28515625" customWidth="1"/>
    <col min="11781" max="11781" width="23.85546875" customWidth="1"/>
    <col min="11782" max="11782" width="23.7109375" customWidth="1"/>
    <col min="11783" max="11783" width="16" customWidth="1"/>
    <col min="11784" max="11784" width="23.7109375" customWidth="1"/>
    <col min="11785" max="11785" width="14.140625" customWidth="1"/>
    <col min="11786" max="11786" width="18.28515625" bestFit="1" customWidth="1"/>
    <col min="11787" max="11787" width="18.7109375" customWidth="1"/>
    <col min="11788" max="11788" width="15.140625" customWidth="1"/>
    <col min="11789" max="11789" width="19.42578125" customWidth="1"/>
    <col min="12033" max="12033" width="11.42578125" customWidth="1"/>
    <col min="12034" max="12034" width="16.28515625" customWidth="1"/>
    <col min="12037" max="12037" width="23.85546875" customWidth="1"/>
    <col min="12038" max="12038" width="23.7109375" customWidth="1"/>
    <col min="12039" max="12039" width="16" customWidth="1"/>
    <col min="12040" max="12040" width="23.7109375" customWidth="1"/>
    <col min="12041" max="12041" width="14.140625" customWidth="1"/>
    <col min="12042" max="12042" width="18.28515625" bestFit="1" customWidth="1"/>
    <col min="12043" max="12043" width="18.7109375" customWidth="1"/>
    <col min="12044" max="12044" width="15.140625" customWidth="1"/>
    <col min="12045" max="12045" width="19.42578125" customWidth="1"/>
    <col min="12289" max="12289" width="11.42578125" customWidth="1"/>
    <col min="12290" max="12290" width="16.28515625" customWidth="1"/>
    <col min="12293" max="12293" width="23.85546875" customWidth="1"/>
    <col min="12294" max="12294" width="23.7109375" customWidth="1"/>
    <col min="12295" max="12295" width="16" customWidth="1"/>
    <col min="12296" max="12296" width="23.7109375" customWidth="1"/>
    <col min="12297" max="12297" width="14.140625" customWidth="1"/>
    <col min="12298" max="12298" width="18.28515625" bestFit="1" customWidth="1"/>
    <col min="12299" max="12299" width="18.7109375" customWidth="1"/>
    <col min="12300" max="12300" width="15.140625" customWidth="1"/>
    <col min="12301" max="12301" width="19.42578125" customWidth="1"/>
    <col min="12545" max="12545" width="11.42578125" customWidth="1"/>
    <col min="12546" max="12546" width="16.28515625" customWidth="1"/>
    <col min="12549" max="12549" width="23.85546875" customWidth="1"/>
    <col min="12550" max="12550" width="23.7109375" customWidth="1"/>
    <col min="12551" max="12551" width="16" customWidth="1"/>
    <col min="12552" max="12552" width="23.7109375" customWidth="1"/>
    <col min="12553" max="12553" width="14.140625" customWidth="1"/>
    <col min="12554" max="12554" width="18.28515625" bestFit="1" customWidth="1"/>
    <col min="12555" max="12555" width="18.7109375" customWidth="1"/>
    <col min="12556" max="12556" width="15.140625" customWidth="1"/>
    <col min="12557" max="12557" width="19.42578125" customWidth="1"/>
    <col min="12801" max="12801" width="11.42578125" customWidth="1"/>
    <col min="12802" max="12802" width="16.28515625" customWidth="1"/>
    <col min="12805" max="12805" width="23.85546875" customWidth="1"/>
    <col min="12806" max="12806" width="23.7109375" customWidth="1"/>
    <col min="12807" max="12807" width="16" customWidth="1"/>
    <col min="12808" max="12808" width="23.7109375" customWidth="1"/>
    <col min="12809" max="12809" width="14.140625" customWidth="1"/>
    <col min="12810" max="12810" width="18.28515625" bestFit="1" customWidth="1"/>
    <col min="12811" max="12811" width="18.7109375" customWidth="1"/>
    <col min="12812" max="12812" width="15.140625" customWidth="1"/>
    <col min="12813" max="12813" width="19.42578125" customWidth="1"/>
    <col min="13057" max="13057" width="11.42578125" customWidth="1"/>
    <col min="13058" max="13058" width="16.28515625" customWidth="1"/>
    <col min="13061" max="13061" width="23.85546875" customWidth="1"/>
    <col min="13062" max="13062" width="23.7109375" customWidth="1"/>
    <col min="13063" max="13063" width="16" customWidth="1"/>
    <col min="13064" max="13064" width="23.7109375" customWidth="1"/>
    <col min="13065" max="13065" width="14.140625" customWidth="1"/>
    <col min="13066" max="13066" width="18.28515625" bestFit="1" customWidth="1"/>
    <col min="13067" max="13067" width="18.7109375" customWidth="1"/>
    <col min="13068" max="13068" width="15.140625" customWidth="1"/>
    <col min="13069" max="13069" width="19.42578125" customWidth="1"/>
    <col min="13313" max="13313" width="11.42578125" customWidth="1"/>
    <col min="13314" max="13314" width="16.28515625" customWidth="1"/>
    <col min="13317" max="13317" width="23.85546875" customWidth="1"/>
    <col min="13318" max="13318" width="23.7109375" customWidth="1"/>
    <col min="13319" max="13319" width="16" customWidth="1"/>
    <col min="13320" max="13320" width="23.7109375" customWidth="1"/>
    <col min="13321" max="13321" width="14.140625" customWidth="1"/>
    <col min="13322" max="13322" width="18.28515625" bestFit="1" customWidth="1"/>
    <col min="13323" max="13323" width="18.7109375" customWidth="1"/>
    <col min="13324" max="13324" width="15.140625" customWidth="1"/>
    <col min="13325" max="13325" width="19.42578125" customWidth="1"/>
    <col min="13569" max="13569" width="11.42578125" customWidth="1"/>
    <col min="13570" max="13570" width="16.28515625" customWidth="1"/>
    <col min="13573" max="13573" width="23.85546875" customWidth="1"/>
    <col min="13574" max="13574" width="23.7109375" customWidth="1"/>
    <col min="13575" max="13575" width="16" customWidth="1"/>
    <col min="13576" max="13576" width="23.7109375" customWidth="1"/>
    <col min="13577" max="13577" width="14.140625" customWidth="1"/>
    <col min="13578" max="13578" width="18.28515625" bestFit="1" customWidth="1"/>
    <col min="13579" max="13579" width="18.7109375" customWidth="1"/>
    <col min="13580" max="13580" width="15.140625" customWidth="1"/>
    <col min="13581" max="13581" width="19.42578125" customWidth="1"/>
    <col min="13825" max="13825" width="11.42578125" customWidth="1"/>
    <col min="13826" max="13826" width="16.28515625" customWidth="1"/>
    <col min="13829" max="13829" width="23.85546875" customWidth="1"/>
    <col min="13830" max="13830" width="23.7109375" customWidth="1"/>
    <col min="13831" max="13831" width="16" customWidth="1"/>
    <col min="13832" max="13832" width="23.7109375" customWidth="1"/>
    <col min="13833" max="13833" width="14.140625" customWidth="1"/>
    <col min="13834" max="13834" width="18.28515625" bestFit="1" customWidth="1"/>
    <col min="13835" max="13835" width="18.7109375" customWidth="1"/>
    <col min="13836" max="13836" width="15.140625" customWidth="1"/>
    <col min="13837" max="13837" width="19.42578125" customWidth="1"/>
    <col min="14081" max="14081" width="11.42578125" customWidth="1"/>
    <col min="14082" max="14082" width="16.28515625" customWidth="1"/>
    <col min="14085" max="14085" width="23.85546875" customWidth="1"/>
    <col min="14086" max="14086" width="23.7109375" customWidth="1"/>
    <col min="14087" max="14087" width="16" customWidth="1"/>
    <col min="14088" max="14088" width="23.7109375" customWidth="1"/>
    <col min="14089" max="14089" width="14.140625" customWidth="1"/>
    <col min="14090" max="14090" width="18.28515625" bestFit="1" customWidth="1"/>
    <col min="14091" max="14091" width="18.7109375" customWidth="1"/>
    <col min="14092" max="14092" width="15.140625" customWidth="1"/>
    <col min="14093" max="14093" width="19.42578125" customWidth="1"/>
    <col min="14337" max="14337" width="11.42578125" customWidth="1"/>
    <col min="14338" max="14338" width="16.28515625" customWidth="1"/>
    <col min="14341" max="14341" width="23.85546875" customWidth="1"/>
    <col min="14342" max="14342" width="23.7109375" customWidth="1"/>
    <col min="14343" max="14343" width="16" customWidth="1"/>
    <col min="14344" max="14344" width="23.7109375" customWidth="1"/>
    <col min="14345" max="14345" width="14.140625" customWidth="1"/>
    <col min="14346" max="14346" width="18.28515625" bestFit="1" customWidth="1"/>
    <col min="14347" max="14347" width="18.7109375" customWidth="1"/>
    <col min="14348" max="14348" width="15.140625" customWidth="1"/>
    <col min="14349" max="14349" width="19.42578125" customWidth="1"/>
    <col min="14593" max="14593" width="11.42578125" customWidth="1"/>
    <col min="14594" max="14594" width="16.28515625" customWidth="1"/>
    <col min="14597" max="14597" width="23.85546875" customWidth="1"/>
    <col min="14598" max="14598" width="23.7109375" customWidth="1"/>
    <col min="14599" max="14599" width="16" customWidth="1"/>
    <col min="14600" max="14600" width="23.7109375" customWidth="1"/>
    <col min="14601" max="14601" width="14.140625" customWidth="1"/>
    <col min="14602" max="14602" width="18.28515625" bestFit="1" customWidth="1"/>
    <col min="14603" max="14603" width="18.7109375" customWidth="1"/>
    <col min="14604" max="14604" width="15.140625" customWidth="1"/>
    <col min="14605" max="14605" width="19.42578125" customWidth="1"/>
    <col min="14849" max="14849" width="11.42578125" customWidth="1"/>
    <col min="14850" max="14850" width="16.28515625" customWidth="1"/>
    <col min="14853" max="14853" width="23.85546875" customWidth="1"/>
    <col min="14854" max="14854" width="23.7109375" customWidth="1"/>
    <col min="14855" max="14855" width="16" customWidth="1"/>
    <col min="14856" max="14856" width="23.7109375" customWidth="1"/>
    <col min="14857" max="14857" width="14.140625" customWidth="1"/>
    <col min="14858" max="14858" width="18.28515625" bestFit="1" customWidth="1"/>
    <col min="14859" max="14859" width="18.7109375" customWidth="1"/>
    <col min="14860" max="14860" width="15.140625" customWidth="1"/>
    <col min="14861" max="14861" width="19.42578125" customWidth="1"/>
    <col min="15105" max="15105" width="11.42578125" customWidth="1"/>
    <col min="15106" max="15106" width="16.28515625" customWidth="1"/>
    <col min="15109" max="15109" width="23.85546875" customWidth="1"/>
    <col min="15110" max="15110" width="23.7109375" customWidth="1"/>
    <col min="15111" max="15111" width="16" customWidth="1"/>
    <col min="15112" max="15112" width="23.7109375" customWidth="1"/>
    <col min="15113" max="15113" width="14.140625" customWidth="1"/>
    <col min="15114" max="15114" width="18.28515625" bestFit="1" customWidth="1"/>
    <col min="15115" max="15115" width="18.7109375" customWidth="1"/>
    <col min="15116" max="15116" width="15.140625" customWidth="1"/>
    <col min="15117" max="15117" width="19.42578125" customWidth="1"/>
    <col min="15361" max="15361" width="11.42578125" customWidth="1"/>
    <col min="15362" max="15362" width="16.28515625" customWidth="1"/>
    <col min="15365" max="15365" width="23.85546875" customWidth="1"/>
    <col min="15366" max="15366" width="23.7109375" customWidth="1"/>
    <col min="15367" max="15367" width="16" customWidth="1"/>
    <col min="15368" max="15368" width="23.7109375" customWidth="1"/>
    <col min="15369" max="15369" width="14.140625" customWidth="1"/>
    <col min="15370" max="15370" width="18.28515625" bestFit="1" customWidth="1"/>
    <col min="15371" max="15371" width="18.7109375" customWidth="1"/>
    <col min="15372" max="15372" width="15.140625" customWidth="1"/>
    <col min="15373" max="15373" width="19.42578125" customWidth="1"/>
    <col min="15617" max="15617" width="11.42578125" customWidth="1"/>
    <col min="15618" max="15618" width="16.28515625" customWidth="1"/>
    <col min="15621" max="15621" width="23.85546875" customWidth="1"/>
    <col min="15622" max="15622" width="23.7109375" customWidth="1"/>
    <col min="15623" max="15623" width="16" customWidth="1"/>
    <col min="15624" max="15624" width="23.7109375" customWidth="1"/>
    <col min="15625" max="15625" width="14.140625" customWidth="1"/>
    <col min="15626" max="15626" width="18.28515625" bestFit="1" customWidth="1"/>
    <col min="15627" max="15627" width="18.7109375" customWidth="1"/>
    <col min="15628" max="15628" width="15.140625" customWidth="1"/>
    <col min="15629" max="15629" width="19.42578125" customWidth="1"/>
    <col min="15873" max="15873" width="11.42578125" customWidth="1"/>
    <col min="15874" max="15874" width="16.28515625" customWidth="1"/>
    <col min="15877" max="15877" width="23.85546875" customWidth="1"/>
    <col min="15878" max="15878" width="23.7109375" customWidth="1"/>
    <col min="15879" max="15879" width="16" customWidth="1"/>
    <col min="15880" max="15880" width="23.7109375" customWidth="1"/>
    <col min="15881" max="15881" width="14.140625" customWidth="1"/>
    <col min="15882" max="15882" width="18.28515625" bestFit="1" customWidth="1"/>
    <col min="15883" max="15883" width="18.7109375" customWidth="1"/>
    <col min="15884" max="15884" width="15.140625" customWidth="1"/>
    <col min="15885" max="15885" width="19.42578125" customWidth="1"/>
    <col min="16129" max="16129" width="11.42578125" customWidth="1"/>
    <col min="16130" max="16130" width="16.28515625" customWidth="1"/>
    <col min="16133" max="16133" width="23.85546875" customWidth="1"/>
    <col min="16134" max="16134" width="23.7109375" customWidth="1"/>
    <col min="16135" max="16135" width="16" customWidth="1"/>
    <col min="16136" max="16136" width="23.7109375" customWidth="1"/>
    <col min="16137" max="16137" width="14.140625" customWidth="1"/>
    <col min="16138" max="16138" width="18.28515625" bestFit="1" customWidth="1"/>
    <col min="16139" max="16139" width="18.7109375" customWidth="1"/>
    <col min="16140" max="16140" width="15.140625" customWidth="1"/>
    <col min="16141" max="16141" width="19.42578125" customWidth="1"/>
  </cols>
  <sheetData>
    <row r="2" spans="1:12" ht="18" x14ac:dyDescent="0.25">
      <c r="A2" s="34" t="s">
        <v>33</v>
      </c>
      <c r="B2" s="35"/>
      <c r="C2" s="35"/>
      <c r="D2" s="35"/>
      <c r="E2" s="35"/>
      <c r="F2" s="35"/>
      <c r="H2" s="35"/>
      <c r="K2" s="35"/>
      <c r="L2" s="35"/>
    </row>
    <row r="3" spans="1:12" ht="20.25" customHeight="1" x14ac:dyDescent="0.3">
      <c r="A3" s="108" t="s">
        <v>134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</row>
    <row r="4" spans="1:12" ht="20.25" customHeight="1" x14ac:dyDescent="0.3">
      <c r="A4" s="108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</row>
    <row r="5" spans="1:12" x14ac:dyDescent="0.25">
      <c r="A5" s="37" t="s">
        <v>135</v>
      </c>
      <c r="B5" s="1"/>
      <c r="C5" s="1"/>
      <c r="D5" s="1"/>
      <c r="E5" s="1"/>
      <c r="F5" s="1"/>
      <c r="H5" s="1"/>
      <c r="K5" s="1"/>
      <c r="L5" s="1"/>
    </row>
    <row r="6" spans="1:12" ht="26.25" x14ac:dyDescent="0.25">
      <c r="A6" s="38" t="s">
        <v>1</v>
      </c>
      <c r="B6" s="38" t="s">
        <v>2</v>
      </c>
      <c r="C6" s="38" t="s">
        <v>3</v>
      </c>
      <c r="D6" s="38" t="s">
        <v>4</v>
      </c>
      <c r="E6" s="38" t="str">
        <f>CONCATENATE("Naziv ",,D6)</f>
        <v>Naziv Konto 4. razina</v>
      </c>
      <c r="F6" s="39" t="s">
        <v>36</v>
      </c>
      <c r="H6" s="40"/>
      <c r="K6" s="40"/>
      <c r="L6" s="40"/>
    </row>
    <row r="7" spans="1:12" ht="15.75" customHeight="1" x14ac:dyDescent="0.25">
      <c r="A7" s="41">
        <v>1</v>
      </c>
      <c r="B7" s="41">
        <v>2</v>
      </c>
      <c r="C7" s="42">
        <v>3</v>
      </c>
      <c r="D7" s="42">
        <v>4</v>
      </c>
      <c r="E7" s="42">
        <v>5</v>
      </c>
      <c r="F7" s="43">
        <v>6</v>
      </c>
      <c r="H7" s="44"/>
      <c r="K7" s="44"/>
      <c r="L7" s="44"/>
    </row>
    <row r="8" spans="1:12" ht="23.25" customHeight="1" x14ac:dyDescent="0.25">
      <c r="A8" s="45" t="s">
        <v>37</v>
      </c>
      <c r="B8" s="45" t="s">
        <v>38</v>
      </c>
      <c r="C8" s="46"/>
      <c r="D8" s="46"/>
      <c r="E8" s="46"/>
      <c r="F8" s="47">
        <f>SUBTOTAL(9,F9:F88)</f>
        <v>833184</v>
      </c>
      <c r="H8" s="48"/>
      <c r="K8" s="48"/>
      <c r="L8" s="49"/>
    </row>
    <row r="9" spans="1:12" ht="30" hidden="1" customHeight="1" x14ac:dyDescent="0.3">
      <c r="A9" s="50"/>
      <c r="B9" s="50"/>
      <c r="C9" s="51"/>
      <c r="D9" s="51"/>
      <c r="E9" s="51"/>
      <c r="F9" s="52"/>
      <c r="H9" s="53"/>
      <c r="K9" s="53"/>
      <c r="L9" s="54"/>
    </row>
    <row r="10" spans="1:12" ht="23.25" customHeight="1" x14ac:dyDescent="0.25">
      <c r="A10" s="17"/>
      <c r="B10" s="55" t="s">
        <v>39</v>
      </c>
      <c r="C10" s="55" t="s">
        <v>40</v>
      </c>
      <c r="D10" s="56"/>
      <c r="E10" s="56"/>
      <c r="F10" s="57">
        <f>SUBTOTAL(9,F11:F50)</f>
        <v>686009</v>
      </c>
      <c r="H10" s="58"/>
      <c r="K10" s="58"/>
      <c r="L10" s="59"/>
    </row>
    <row r="11" spans="1:12" ht="30" hidden="1" customHeight="1" x14ac:dyDescent="0.25">
      <c r="A11" s="17"/>
      <c r="B11" s="60"/>
      <c r="C11" s="61"/>
      <c r="D11" s="61"/>
      <c r="E11" s="61"/>
      <c r="F11" s="62"/>
      <c r="H11" s="48"/>
      <c r="K11" s="48"/>
      <c r="L11" s="49"/>
    </row>
    <row r="12" spans="1:12" x14ac:dyDescent="0.25">
      <c r="A12" s="17"/>
      <c r="B12" s="17"/>
      <c r="C12" s="18" t="s">
        <v>8</v>
      </c>
      <c r="D12" s="18" t="s">
        <v>9</v>
      </c>
      <c r="E12" s="63"/>
      <c r="F12" s="64">
        <f>SUBTOTAL(9,F13:F49)</f>
        <v>686009</v>
      </c>
      <c r="H12" s="22"/>
      <c r="K12" s="22"/>
      <c r="L12" s="65"/>
    </row>
    <row r="13" spans="1:12" hidden="1" x14ac:dyDescent="0.25">
      <c r="A13" s="1"/>
      <c r="B13" s="1"/>
      <c r="C13" s="21"/>
      <c r="D13" s="21"/>
      <c r="E13" s="21"/>
      <c r="F13" s="22"/>
      <c r="H13" s="22"/>
      <c r="K13" s="22"/>
      <c r="L13" s="65"/>
    </row>
    <row r="14" spans="1:12" x14ac:dyDescent="0.25">
      <c r="A14" s="1"/>
      <c r="B14" s="1"/>
      <c r="C14" s="21"/>
      <c r="D14" s="21" t="s">
        <v>41</v>
      </c>
      <c r="E14" s="21" t="s">
        <v>42</v>
      </c>
      <c r="F14" s="22">
        <v>505796</v>
      </c>
      <c r="H14" s="22"/>
      <c r="K14" s="22"/>
      <c r="L14" s="65"/>
    </row>
    <row r="15" spans="1:12" x14ac:dyDescent="0.25">
      <c r="A15" s="1"/>
      <c r="B15" s="1"/>
      <c r="C15" s="21"/>
      <c r="D15" s="21" t="s">
        <v>43</v>
      </c>
      <c r="E15" s="21" t="s">
        <v>44</v>
      </c>
      <c r="F15" s="22">
        <v>2000</v>
      </c>
      <c r="H15" s="22"/>
      <c r="K15" s="22"/>
      <c r="L15" s="65"/>
    </row>
    <row r="16" spans="1:12" x14ac:dyDescent="0.25">
      <c r="A16" s="1"/>
      <c r="B16" s="1"/>
      <c r="C16" s="21"/>
      <c r="D16" s="21" t="s">
        <v>45</v>
      </c>
      <c r="E16" s="21" t="s">
        <v>46</v>
      </c>
      <c r="F16" s="22">
        <v>24120</v>
      </c>
      <c r="H16" s="22"/>
      <c r="K16" s="22"/>
      <c r="L16" s="65"/>
    </row>
    <row r="17" spans="1:12" x14ac:dyDescent="0.25">
      <c r="A17" s="1"/>
      <c r="B17" s="1"/>
      <c r="C17" s="21"/>
      <c r="D17" s="21" t="s">
        <v>47</v>
      </c>
      <c r="E17" s="21" t="s">
        <v>48</v>
      </c>
      <c r="F17" s="22">
        <v>83456</v>
      </c>
      <c r="H17" s="22"/>
      <c r="K17" s="22"/>
      <c r="L17" s="65"/>
    </row>
    <row r="18" spans="1:12" x14ac:dyDescent="0.25">
      <c r="A18" s="1"/>
      <c r="B18" s="1"/>
      <c r="C18" s="21"/>
      <c r="D18" s="21" t="s">
        <v>49</v>
      </c>
      <c r="E18" s="21" t="s">
        <v>50</v>
      </c>
      <c r="F18" s="22">
        <v>3000</v>
      </c>
      <c r="H18" s="22"/>
      <c r="K18" s="22"/>
      <c r="L18" s="65"/>
    </row>
    <row r="19" spans="1:12" x14ac:dyDescent="0.25">
      <c r="A19" s="1"/>
      <c r="B19" s="1"/>
      <c r="C19" s="21"/>
      <c r="D19" s="21" t="s">
        <v>51</v>
      </c>
      <c r="E19" s="21" t="s">
        <v>52</v>
      </c>
      <c r="F19" s="22">
        <v>8600</v>
      </c>
      <c r="H19" s="22"/>
      <c r="K19" s="22"/>
      <c r="L19" s="65"/>
    </row>
    <row r="20" spans="1:12" x14ac:dyDescent="0.25">
      <c r="A20" s="1"/>
      <c r="B20" s="1"/>
      <c r="C20" s="21"/>
      <c r="D20" s="21" t="s">
        <v>53</v>
      </c>
      <c r="E20" s="21" t="s">
        <v>54</v>
      </c>
      <c r="F20" s="22">
        <v>1300</v>
      </c>
      <c r="H20" s="22"/>
      <c r="K20" s="22"/>
      <c r="L20" s="65"/>
    </row>
    <row r="21" spans="1:12" x14ac:dyDescent="0.25">
      <c r="A21" s="1"/>
      <c r="B21" s="1"/>
      <c r="C21" s="21"/>
      <c r="D21" s="21" t="s">
        <v>55</v>
      </c>
      <c r="E21" s="21" t="s">
        <v>56</v>
      </c>
      <c r="F21" s="22">
        <v>600</v>
      </c>
      <c r="H21" s="22"/>
      <c r="K21" s="22"/>
      <c r="L21" s="65"/>
    </row>
    <row r="22" spans="1:12" x14ac:dyDescent="0.25">
      <c r="A22" s="1"/>
      <c r="B22" s="1"/>
      <c r="C22" s="21"/>
      <c r="D22" s="21" t="s">
        <v>57</v>
      </c>
      <c r="E22" s="21" t="s">
        <v>58</v>
      </c>
      <c r="F22" s="22">
        <v>4445</v>
      </c>
      <c r="H22" s="22"/>
      <c r="K22" s="22"/>
      <c r="L22" s="65"/>
    </row>
    <row r="23" spans="1:12" x14ac:dyDescent="0.25">
      <c r="A23" s="1"/>
      <c r="B23" s="1"/>
      <c r="C23" s="21"/>
      <c r="D23" s="21" t="s">
        <v>59</v>
      </c>
      <c r="E23" s="21" t="s">
        <v>60</v>
      </c>
      <c r="F23" s="22">
        <v>133</v>
      </c>
      <c r="H23" s="22"/>
      <c r="K23" s="22"/>
      <c r="L23" s="65"/>
    </row>
    <row r="24" spans="1:12" x14ac:dyDescent="0.25">
      <c r="A24" s="1"/>
      <c r="B24" s="1"/>
      <c r="C24" s="21"/>
      <c r="D24" s="21" t="s">
        <v>61</v>
      </c>
      <c r="E24" s="21" t="s">
        <v>62</v>
      </c>
      <c r="F24" s="22">
        <v>8000</v>
      </c>
      <c r="H24" s="22"/>
      <c r="K24" s="22"/>
      <c r="L24" s="65"/>
    </row>
    <row r="25" spans="1:12" x14ac:dyDescent="0.25">
      <c r="A25" s="1"/>
      <c r="B25" s="1"/>
      <c r="C25" s="21"/>
      <c r="D25" s="21" t="s">
        <v>63</v>
      </c>
      <c r="E25" s="21" t="s">
        <v>64</v>
      </c>
      <c r="F25" s="22">
        <v>133</v>
      </c>
      <c r="H25" s="22"/>
      <c r="K25" s="22"/>
      <c r="L25" s="65"/>
    </row>
    <row r="26" spans="1:12" x14ac:dyDescent="0.25">
      <c r="A26" s="1"/>
      <c r="B26" s="1"/>
      <c r="C26" s="21"/>
      <c r="D26" s="21" t="s">
        <v>65</v>
      </c>
      <c r="E26" s="21" t="s">
        <v>66</v>
      </c>
      <c r="F26" s="22">
        <v>3119</v>
      </c>
      <c r="H26" s="22"/>
      <c r="K26" s="22"/>
      <c r="L26" s="65"/>
    </row>
    <row r="27" spans="1:12" x14ac:dyDescent="0.25">
      <c r="A27" s="1"/>
      <c r="B27" s="1"/>
      <c r="C27" s="21"/>
      <c r="D27" s="21" t="s">
        <v>67</v>
      </c>
      <c r="E27" s="21" t="s">
        <v>68</v>
      </c>
      <c r="F27" s="22">
        <v>133</v>
      </c>
      <c r="H27" s="22"/>
      <c r="K27" s="22"/>
      <c r="L27" s="65"/>
    </row>
    <row r="28" spans="1:12" x14ac:dyDescent="0.25">
      <c r="A28" s="1"/>
      <c r="B28" s="1"/>
      <c r="C28" s="21"/>
      <c r="D28" s="21" t="s">
        <v>69</v>
      </c>
      <c r="E28" s="21" t="s">
        <v>70</v>
      </c>
      <c r="F28" s="22">
        <v>4910</v>
      </c>
      <c r="H28" s="22"/>
      <c r="K28" s="22"/>
      <c r="L28" s="65"/>
    </row>
    <row r="29" spans="1:12" x14ac:dyDescent="0.25">
      <c r="A29" s="1"/>
      <c r="B29" s="1"/>
      <c r="C29" s="21"/>
      <c r="D29" s="21" t="s">
        <v>71</v>
      </c>
      <c r="E29" s="21" t="s">
        <v>72</v>
      </c>
      <c r="F29" s="22">
        <v>7007</v>
      </c>
      <c r="H29" s="22"/>
      <c r="K29" s="22"/>
      <c r="L29" s="65"/>
    </row>
    <row r="30" spans="1:12" x14ac:dyDescent="0.25">
      <c r="A30" s="1"/>
      <c r="B30" s="1"/>
      <c r="C30" s="21"/>
      <c r="D30" s="21" t="s">
        <v>73</v>
      </c>
      <c r="E30" s="21" t="s">
        <v>74</v>
      </c>
      <c r="F30" s="22">
        <v>1299</v>
      </c>
      <c r="H30" s="22"/>
      <c r="K30" s="22"/>
      <c r="L30" s="65"/>
    </row>
    <row r="31" spans="1:12" x14ac:dyDescent="0.25">
      <c r="A31" s="1"/>
      <c r="B31" s="1"/>
      <c r="C31" s="21"/>
      <c r="D31" s="21" t="s">
        <v>75</v>
      </c>
      <c r="E31" s="21" t="s">
        <v>76</v>
      </c>
      <c r="F31" s="22">
        <v>5150</v>
      </c>
      <c r="H31" s="22"/>
      <c r="K31" s="22"/>
      <c r="L31" s="65"/>
    </row>
    <row r="32" spans="1:12" x14ac:dyDescent="0.25">
      <c r="A32" s="1"/>
      <c r="B32" s="1"/>
      <c r="C32" s="21"/>
      <c r="D32" s="21" t="s">
        <v>77</v>
      </c>
      <c r="E32" s="21" t="s">
        <v>78</v>
      </c>
      <c r="F32" s="22">
        <v>1227</v>
      </c>
      <c r="H32" s="22"/>
      <c r="K32" s="22"/>
      <c r="L32" s="65"/>
    </row>
    <row r="33" spans="1:12" x14ac:dyDescent="0.25">
      <c r="A33" s="1"/>
      <c r="B33" s="1"/>
      <c r="C33" s="21"/>
      <c r="D33" s="21" t="s">
        <v>79</v>
      </c>
      <c r="E33" s="21" t="s">
        <v>80</v>
      </c>
      <c r="F33" s="22">
        <v>4300</v>
      </c>
      <c r="H33" s="22"/>
      <c r="K33" s="22"/>
      <c r="L33" s="65"/>
    </row>
    <row r="34" spans="1:12" x14ac:dyDescent="0.25">
      <c r="A34" s="1"/>
      <c r="B34" s="1"/>
      <c r="C34" s="21"/>
      <c r="D34" s="21" t="s">
        <v>81</v>
      </c>
      <c r="E34" s="21" t="s">
        <v>82</v>
      </c>
      <c r="F34" s="22">
        <v>4327</v>
      </c>
      <c r="H34" s="22"/>
      <c r="K34" s="22"/>
      <c r="L34" s="65"/>
    </row>
    <row r="35" spans="1:12" x14ac:dyDescent="0.25">
      <c r="A35" s="1"/>
      <c r="B35" s="1"/>
      <c r="C35" s="21"/>
      <c r="D35" s="21" t="s">
        <v>83</v>
      </c>
      <c r="E35" s="21" t="s">
        <v>84</v>
      </c>
      <c r="F35" s="22">
        <v>5000</v>
      </c>
      <c r="H35" s="22"/>
      <c r="K35" s="22"/>
      <c r="L35" s="65"/>
    </row>
    <row r="36" spans="1:12" x14ac:dyDescent="0.25">
      <c r="A36" s="1"/>
      <c r="B36" s="1"/>
      <c r="C36" s="21"/>
      <c r="D36" s="21" t="s">
        <v>85</v>
      </c>
      <c r="E36" s="21" t="s">
        <v>86</v>
      </c>
      <c r="F36" s="22">
        <v>1327</v>
      </c>
      <c r="H36" s="22"/>
      <c r="K36" s="22"/>
      <c r="L36" s="65"/>
    </row>
    <row r="37" spans="1:12" x14ac:dyDescent="0.25">
      <c r="A37" s="1"/>
      <c r="B37" s="1"/>
      <c r="C37" s="21"/>
      <c r="D37" s="21" t="s">
        <v>87</v>
      </c>
      <c r="E37" s="21" t="s">
        <v>88</v>
      </c>
      <c r="F37" s="22">
        <v>499</v>
      </c>
      <c r="H37" s="22"/>
      <c r="K37" s="22"/>
      <c r="L37" s="65"/>
    </row>
    <row r="38" spans="1:12" x14ac:dyDescent="0.25">
      <c r="A38" s="1"/>
      <c r="B38" s="1"/>
      <c r="C38" s="21"/>
      <c r="D38" s="21" t="s">
        <v>89</v>
      </c>
      <c r="E38" s="21" t="s">
        <v>90</v>
      </c>
      <c r="F38" s="22">
        <v>133</v>
      </c>
      <c r="H38" s="22"/>
      <c r="K38" s="22"/>
      <c r="L38" s="65"/>
    </row>
    <row r="39" spans="1:12" x14ac:dyDescent="0.25">
      <c r="A39" s="1"/>
      <c r="B39" s="1"/>
      <c r="C39" s="21"/>
      <c r="D39" s="21" t="s">
        <v>91</v>
      </c>
      <c r="E39" s="21" t="s">
        <v>92</v>
      </c>
      <c r="F39" s="22">
        <v>1000</v>
      </c>
      <c r="H39" s="22"/>
      <c r="K39" s="22"/>
      <c r="L39" s="65"/>
    </row>
    <row r="40" spans="1:12" x14ac:dyDescent="0.25">
      <c r="A40" s="1"/>
      <c r="B40" s="1"/>
      <c r="C40" s="21"/>
      <c r="D40" s="21" t="s">
        <v>93</v>
      </c>
      <c r="E40" s="21" t="s">
        <v>94</v>
      </c>
      <c r="F40" s="22">
        <v>200</v>
      </c>
      <c r="H40" s="22"/>
      <c r="K40" s="22"/>
      <c r="L40" s="65"/>
    </row>
    <row r="41" spans="1:12" x14ac:dyDescent="0.25">
      <c r="A41" s="1"/>
      <c r="B41" s="1"/>
      <c r="C41" s="21"/>
      <c r="D41" s="21" t="s">
        <v>95</v>
      </c>
      <c r="E41" s="21" t="s">
        <v>96</v>
      </c>
      <c r="F41" s="22">
        <v>150</v>
      </c>
      <c r="H41" s="22"/>
      <c r="K41" s="22"/>
      <c r="L41" s="65"/>
    </row>
    <row r="42" spans="1:12" x14ac:dyDescent="0.25">
      <c r="A42" s="1"/>
      <c r="B42" s="1"/>
      <c r="C42" s="21"/>
      <c r="D42" s="21" t="s">
        <v>97</v>
      </c>
      <c r="E42" s="21" t="s">
        <v>98</v>
      </c>
      <c r="F42" s="22">
        <v>600</v>
      </c>
      <c r="H42" s="22"/>
      <c r="K42" s="22"/>
      <c r="L42" s="65"/>
    </row>
    <row r="43" spans="1:12" x14ac:dyDescent="0.25">
      <c r="A43" s="1"/>
      <c r="B43" s="1"/>
      <c r="C43" s="21"/>
      <c r="D43" s="21" t="s">
        <v>99</v>
      </c>
      <c r="E43" s="21" t="s">
        <v>100</v>
      </c>
      <c r="F43" s="22">
        <v>929</v>
      </c>
      <c r="H43" s="22"/>
      <c r="K43" s="22"/>
      <c r="L43" s="65"/>
    </row>
    <row r="44" spans="1:12" x14ac:dyDescent="0.25">
      <c r="A44" s="1"/>
      <c r="B44" s="1"/>
      <c r="C44" s="21"/>
      <c r="D44" s="21" t="s">
        <v>101</v>
      </c>
      <c r="E44" s="21" t="s">
        <v>102</v>
      </c>
      <c r="F44" s="22">
        <v>100</v>
      </c>
      <c r="H44" s="22"/>
      <c r="K44" s="22"/>
      <c r="L44" s="65"/>
    </row>
    <row r="45" spans="1:12" x14ac:dyDescent="0.25">
      <c r="A45" s="1"/>
      <c r="B45" s="1"/>
      <c r="C45" s="21"/>
      <c r="D45" s="21" t="s">
        <v>103</v>
      </c>
      <c r="E45" s="21" t="s">
        <v>104</v>
      </c>
      <c r="F45" s="22">
        <v>133</v>
      </c>
      <c r="H45" s="22"/>
      <c r="K45" s="22"/>
      <c r="L45" s="65"/>
    </row>
    <row r="46" spans="1:12" x14ac:dyDescent="0.25">
      <c r="A46" s="1"/>
      <c r="B46" s="1"/>
      <c r="C46" s="21"/>
      <c r="D46" s="21" t="s">
        <v>105</v>
      </c>
      <c r="E46" s="21" t="s">
        <v>106</v>
      </c>
      <c r="F46" s="22">
        <v>1324</v>
      </c>
      <c r="H46" s="22"/>
      <c r="K46" s="22"/>
      <c r="L46" s="65"/>
    </row>
    <row r="47" spans="1:12" x14ac:dyDescent="0.25">
      <c r="A47" s="1"/>
      <c r="B47" s="1"/>
      <c r="C47" s="21"/>
      <c r="D47" s="21" t="s">
        <v>107</v>
      </c>
      <c r="E47" s="21" t="s">
        <v>108</v>
      </c>
      <c r="F47" s="22">
        <v>1059</v>
      </c>
      <c r="H47" s="22"/>
      <c r="K47" s="22"/>
      <c r="L47" s="65"/>
    </row>
    <row r="48" spans="1:12" x14ac:dyDescent="0.25">
      <c r="A48" s="1"/>
      <c r="B48" s="1"/>
      <c r="C48" s="21"/>
      <c r="D48" s="21" t="s">
        <v>109</v>
      </c>
      <c r="E48" s="21" t="s">
        <v>110</v>
      </c>
      <c r="F48" s="22">
        <v>500</v>
      </c>
      <c r="H48" s="22"/>
      <c r="K48" s="22"/>
      <c r="L48" s="65"/>
    </row>
    <row r="49" spans="1:12" hidden="1" x14ac:dyDescent="0.25">
      <c r="A49" s="1"/>
      <c r="B49" s="1"/>
      <c r="C49" s="21">
        <v>3</v>
      </c>
      <c r="D49" s="21"/>
      <c r="E49" s="21"/>
      <c r="F49" s="22"/>
      <c r="H49" s="22"/>
      <c r="K49" s="22"/>
      <c r="L49" s="65"/>
    </row>
    <row r="50" spans="1:12" ht="20.100000000000001" hidden="1" customHeight="1" x14ac:dyDescent="0.25">
      <c r="A50" s="1"/>
      <c r="B50" s="1"/>
      <c r="C50" s="1">
        <v>2</v>
      </c>
      <c r="D50" s="1"/>
      <c r="E50" s="1"/>
      <c r="F50" s="66"/>
      <c r="H50" s="66"/>
      <c r="K50" s="66"/>
      <c r="L50" s="67"/>
    </row>
    <row r="51" spans="1:12" ht="23.25" customHeight="1" x14ac:dyDescent="0.25">
      <c r="A51" s="17"/>
      <c r="B51" s="55" t="s">
        <v>111</v>
      </c>
      <c r="C51" s="55" t="s">
        <v>112</v>
      </c>
      <c r="D51" s="56"/>
      <c r="E51" s="56"/>
      <c r="F51" s="57">
        <f>SUBTOTAL(9,F52:F68)</f>
        <v>74510</v>
      </c>
      <c r="H51" s="58"/>
      <c r="K51" s="58"/>
      <c r="L51" s="59"/>
    </row>
    <row r="52" spans="1:12" ht="30" hidden="1" customHeight="1" x14ac:dyDescent="0.25">
      <c r="A52" s="17"/>
      <c r="B52" s="60"/>
      <c r="C52" s="61"/>
      <c r="D52" s="61"/>
      <c r="E52" s="61"/>
      <c r="F52" s="62"/>
      <c r="H52" s="48"/>
      <c r="K52" s="48"/>
      <c r="L52" s="49"/>
    </row>
    <row r="53" spans="1:12" x14ac:dyDescent="0.25">
      <c r="A53" s="17"/>
      <c r="B53" s="17"/>
      <c r="C53" s="18" t="s">
        <v>8</v>
      </c>
      <c r="D53" s="18" t="s">
        <v>9</v>
      </c>
      <c r="E53" s="63"/>
      <c r="F53" s="64">
        <f>SUBTOTAL(9,F54:F67)</f>
        <v>74510</v>
      </c>
      <c r="H53" s="22"/>
      <c r="K53" s="22"/>
      <c r="L53" s="65"/>
    </row>
    <row r="54" spans="1:12" hidden="1" x14ac:dyDescent="0.25">
      <c r="A54" s="1"/>
      <c r="B54" s="1"/>
      <c r="C54" s="21"/>
      <c r="D54" s="21"/>
      <c r="E54" s="21"/>
      <c r="F54" s="22"/>
      <c r="H54" s="22"/>
      <c r="K54" s="22"/>
      <c r="L54" s="65"/>
    </row>
    <row r="55" spans="1:12" x14ac:dyDescent="0.25">
      <c r="A55" s="1"/>
      <c r="B55" s="1"/>
      <c r="C55" s="21"/>
      <c r="D55" s="21" t="s">
        <v>49</v>
      </c>
      <c r="E55" s="21" t="s">
        <v>50</v>
      </c>
      <c r="F55" s="22">
        <v>2585</v>
      </c>
      <c r="H55" s="22"/>
      <c r="K55" s="22"/>
      <c r="L55" s="65"/>
    </row>
    <row r="56" spans="1:12" x14ac:dyDescent="0.25">
      <c r="A56" s="1"/>
      <c r="B56" s="1"/>
      <c r="C56" s="21"/>
      <c r="D56" s="21" t="s">
        <v>57</v>
      </c>
      <c r="E56" s="21" t="s">
        <v>58</v>
      </c>
      <c r="F56" s="22">
        <v>380</v>
      </c>
      <c r="H56" s="22"/>
      <c r="K56" s="22"/>
      <c r="L56" s="65"/>
    </row>
    <row r="57" spans="1:12" x14ac:dyDescent="0.25">
      <c r="A57" s="1"/>
      <c r="B57" s="1"/>
      <c r="C57" s="21"/>
      <c r="D57" s="21" t="s">
        <v>69</v>
      </c>
      <c r="E57" s="21" t="s">
        <v>70</v>
      </c>
      <c r="F57" s="22">
        <v>1100</v>
      </c>
      <c r="H57" s="22"/>
      <c r="K57" s="22"/>
      <c r="L57" s="65"/>
    </row>
    <row r="58" spans="1:12" x14ac:dyDescent="0.25">
      <c r="A58" s="1"/>
      <c r="B58" s="1"/>
      <c r="C58" s="21"/>
      <c r="D58" s="21" t="s">
        <v>73</v>
      </c>
      <c r="E58" s="21" t="s">
        <v>74</v>
      </c>
      <c r="F58" s="22">
        <v>1139</v>
      </c>
      <c r="H58" s="22"/>
      <c r="K58" s="22"/>
      <c r="L58" s="65"/>
    </row>
    <row r="59" spans="1:12" x14ac:dyDescent="0.25">
      <c r="A59" s="1"/>
      <c r="B59" s="1"/>
      <c r="C59" s="21"/>
      <c r="D59" s="21" t="s">
        <v>77</v>
      </c>
      <c r="E59" s="21" t="s">
        <v>78</v>
      </c>
      <c r="F59" s="22">
        <v>1288</v>
      </c>
      <c r="H59" s="22"/>
      <c r="K59" s="22"/>
      <c r="L59" s="65"/>
    </row>
    <row r="60" spans="1:12" x14ac:dyDescent="0.25">
      <c r="A60" s="1"/>
      <c r="B60" s="1"/>
      <c r="C60" s="21"/>
      <c r="D60" s="21" t="s">
        <v>81</v>
      </c>
      <c r="E60" s="21" t="s">
        <v>82</v>
      </c>
      <c r="F60" s="22">
        <v>14827</v>
      </c>
      <c r="H60" s="22"/>
      <c r="K60" s="22"/>
      <c r="L60" s="65"/>
    </row>
    <row r="61" spans="1:12" x14ac:dyDescent="0.25">
      <c r="A61" s="1"/>
      <c r="B61" s="1"/>
      <c r="C61" s="21"/>
      <c r="D61" s="21" t="s">
        <v>83</v>
      </c>
      <c r="E61" s="21" t="s">
        <v>84</v>
      </c>
      <c r="F61" s="22">
        <v>28320</v>
      </c>
      <c r="H61" s="22"/>
      <c r="K61" s="22"/>
      <c r="L61" s="65"/>
    </row>
    <row r="62" spans="1:12" x14ac:dyDescent="0.25">
      <c r="A62" s="1"/>
      <c r="B62" s="1"/>
      <c r="C62" s="21"/>
      <c r="D62" s="21" t="s">
        <v>85</v>
      </c>
      <c r="E62" s="21" t="s">
        <v>86</v>
      </c>
      <c r="F62" s="22">
        <v>3938</v>
      </c>
      <c r="H62" s="22"/>
      <c r="K62" s="22"/>
      <c r="L62" s="65"/>
    </row>
    <row r="63" spans="1:12" x14ac:dyDescent="0.25">
      <c r="A63" s="1"/>
      <c r="B63" s="1"/>
      <c r="C63" s="21"/>
      <c r="D63" s="21" t="s">
        <v>87</v>
      </c>
      <c r="E63" s="21" t="s">
        <v>88</v>
      </c>
      <c r="F63" s="22">
        <v>11723</v>
      </c>
      <c r="H63" s="22"/>
      <c r="K63" s="22"/>
      <c r="L63" s="65"/>
    </row>
    <row r="64" spans="1:12" x14ac:dyDescent="0.25">
      <c r="A64" s="1"/>
      <c r="B64" s="1"/>
      <c r="C64" s="21"/>
      <c r="D64" s="21" t="s">
        <v>107</v>
      </c>
      <c r="E64" s="21" t="s">
        <v>108</v>
      </c>
      <c r="F64" s="22">
        <v>2500</v>
      </c>
      <c r="H64" s="22"/>
      <c r="K64" s="22"/>
      <c r="L64" s="65"/>
    </row>
    <row r="65" spans="1:12" x14ac:dyDescent="0.25">
      <c r="A65" s="1"/>
      <c r="B65" s="1"/>
      <c r="C65" s="21"/>
      <c r="D65" s="21" t="s">
        <v>113</v>
      </c>
      <c r="E65" s="21" t="s">
        <v>114</v>
      </c>
      <c r="F65" s="22">
        <v>1500</v>
      </c>
      <c r="H65" s="22"/>
      <c r="K65" s="22"/>
      <c r="L65" s="65"/>
    </row>
    <row r="66" spans="1:12" x14ac:dyDescent="0.25">
      <c r="A66" s="1"/>
      <c r="B66" s="1"/>
      <c r="C66" s="21"/>
      <c r="D66" s="21" t="s">
        <v>109</v>
      </c>
      <c r="E66" s="21" t="s">
        <v>110</v>
      </c>
      <c r="F66" s="22">
        <v>5210</v>
      </c>
      <c r="H66" s="22"/>
      <c r="K66" s="22"/>
      <c r="L66" s="65"/>
    </row>
    <row r="67" spans="1:12" hidden="1" x14ac:dyDescent="0.25">
      <c r="A67" s="1"/>
      <c r="B67" s="1"/>
      <c r="C67" s="21">
        <v>3</v>
      </c>
      <c r="D67" s="21"/>
      <c r="E67" s="21"/>
      <c r="F67" s="22"/>
      <c r="H67" s="22"/>
      <c r="K67" s="22"/>
      <c r="L67" s="65"/>
    </row>
    <row r="68" spans="1:12" ht="20.100000000000001" hidden="1" customHeight="1" x14ac:dyDescent="0.25">
      <c r="A68" s="1"/>
      <c r="B68" s="1"/>
      <c r="C68" s="1">
        <v>2</v>
      </c>
      <c r="D68" s="1"/>
      <c r="E68" s="1"/>
      <c r="F68" s="66"/>
      <c r="H68" s="66"/>
      <c r="K68" s="66"/>
      <c r="L68" s="67"/>
    </row>
    <row r="69" spans="1:12" ht="23.25" customHeight="1" x14ac:dyDescent="0.25">
      <c r="A69" s="17"/>
      <c r="B69" s="55" t="s">
        <v>115</v>
      </c>
      <c r="C69" s="55" t="s">
        <v>116</v>
      </c>
      <c r="D69" s="56"/>
      <c r="E69" s="56"/>
      <c r="F69" s="57">
        <f>SUBTOTAL(9,F70:F87)</f>
        <v>72665</v>
      </c>
      <c r="H69" s="58"/>
      <c r="K69" s="58"/>
      <c r="L69" s="59"/>
    </row>
    <row r="70" spans="1:12" ht="30" hidden="1" customHeight="1" x14ac:dyDescent="0.25">
      <c r="A70" s="17"/>
      <c r="B70" s="60"/>
      <c r="C70" s="61"/>
      <c r="D70" s="61"/>
      <c r="E70" s="61"/>
      <c r="F70" s="62"/>
      <c r="H70" s="48"/>
      <c r="K70" s="48"/>
      <c r="L70" s="49"/>
    </row>
    <row r="71" spans="1:12" x14ac:dyDescent="0.25">
      <c r="A71" s="17"/>
      <c r="B71" s="17"/>
      <c r="C71" s="18" t="s">
        <v>13</v>
      </c>
      <c r="D71" s="18" t="s">
        <v>14</v>
      </c>
      <c r="E71" s="63"/>
      <c r="F71" s="64">
        <f>SUBTOTAL(9,F72:F77)</f>
        <v>34005</v>
      </c>
      <c r="H71" s="22"/>
      <c r="K71" s="22"/>
      <c r="L71" s="65"/>
    </row>
    <row r="72" spans="1:12" hidden="1" x14ac:dyDescent="0.25">
      <c r="A72" s="1"/>
      <c r="B72" s="1"/>
      <c r="C72" s="21"/>
      <c r="D72" s="21"/>
      <c r="E72" s="21"/>
      <c r="F72" s="22"/>
      <c r="H72" s="22"/>
      <c r="K72" s="22"/>
      <c r="L72" s="65"/>
    </row>
    <row r="73" spans="1:12" x14ac:dyDescent="0.25">
      <c r="A73" s="1"/>
      <c r="B73" s="1"/>
      <c r="C73" s="21"/>
      <c r="D73" s="21" t="s">
        <v>41</v>
      </c>
      <c r="E73" s="21" t="s">
        <v>42</v>
      </c>
      <c r="F73" s="22">
        <v>2500</v>
      </c>
      <c r="H73" s="22"/>
      <c r="K73" s="22"/>
      <c r="L73" s="65"/>
    </row>
    <row r="74" spans="1:12" x14ac:dyDescent="0.25">
      <c r="A74" s="1"/>
      <c r="B74" s="1"/>
      <c r="C74" s="21"/>
      <c r="D74" s="21" t="s">
        <v>45</v>
      </c>
      <c r="E74" s="21" t="s">
        <v>46</v>
      </c>
      <c r="F74" s="22">
        <v>2500</v>
      </c>
      <c r="H74" s="22"/>
      <c r="K74" s="22"/>
      <c r="L74" s="65"/>
    </row>
    <row r="75" spans="1:12" x14ac:dyDescent="0.25">
      <c r="A75" s="1"/>
      <c r="B75" s="1"/>
      <c r="C75" s="21"/>
      <c r="D75" s="21" t="s">
        <v>81</v>
      </c>
      <c r="E75" s="21" t="s">
        <v>82</v>
      </c>
      <c r="F75" s="22">
        <v>28000</v>
      </c>
      <c r="H75" s="22"/>
      <c r="K75" s="22"/>
      <c r="L75" s="65"/>
    </row>
    <row r="76" spans="1:12" x14ac:dyDescent="0.25">
      <c r="A76" s="1"/>
      <c r="B76" s="1"/>
      <c r="C76" s="21"/>
      <c r="D76" s="21" t="s">
        <v>97</v>
      </c>
      <c r="E76" s="21" t="s">
        <v>98</v>
      </c>
      <c r="F76" s="22">
        <v>1005</v>
      </c>
      <c r="H76" s="22"/>
      <c r="K76" s="22"/>
      <c r="L76" s="65"/>
    </row>
    <row r="77" spans="1:12" hidden="1" x14ac:dyDescent="0.25">
      <c r="A77" s="1"/>
      <c r="B77" s="1"/>
      <c r="C77" s="21">
        <v>3</v>
      </c>
      <c r="D77" s="21"/>
      <c r="E77" s="21"/>
      <c r="F77" s="22"/>
      <c r="H77" s="22"/>
      <c r="K77" s="22"/>
      <c r="L77" s="65"/>
    </row>
    <row r="78" spans="1:12" x14ac:dyDescent="0.25">
      <c r="A78" s="17"/>
      <c r="B78" s="17"/>
      <c r="C78" s="18" t="s">
        <v>25</v>
      </c>
      <c r="D78" s="18" t="s">
        <v>26</v>
      </c>
      <c r="E78" s="63"/>
      <c r="F78" s="64">
        <f>SUBTOTAL(9,F79:F86)</f>
        <v>38660</v>
      </c>
      <c r="H78" s="22"/>
      <c r="K78" s="22"/>
      <c r="L78" s="65"/>
    </row>
    <row r="79" spans="1:12" hidden="1" x14ac:dyDescent="0.25">
      <c r="A79" s="1"/>
      <c r="B79" s="1"/>
      <c r="C79" s="21"/>
      <c r="D79" s="21"/>
      <c r="E79" s="21"/>
      <c r="F79" s="22"/>
      <c r="H79" s="22"/>
      <c r="K79" s="22"/>
      <c r="L79" s="65"/>
    </row>
    <row r="80" spans="1:12" x14ac:dyDescent="0.25">
      <c r="A80" s="1"/>
      <c r="B80" s="1"/>
      <c r="C80" s="21"/>
      <c r="D80" s="21" t="s">
        <v>41</v>
      </c>
      <c r="E80" s="21" t="s">
        <v>42</v>
      </c>
      <c r="F80" s="22">
        <v>25860</v>
      </c>
      <c r="H80" s="22"/>
      <c r="K80" s="22"/>
      <c r="L80" s="65"/>
    </row>
    <row r="81" spans="1:12" x14ac:dyDescent="0.25">
      <c r="A81" s="1"/>
      <c r="B81" s="1"/>
      <c r="C81" s="21"/>
      <c r="D81" s="21" t="s">
        <v>51</v>
      </c>
      <c r="E81" s="21" t="s">
        <v>52</v>
      </c>
      <c r="F81" s="22">
        <v>1800</v>
      </c>
      <c r="H81" s="22"/>
      <c r="K81" s="22"/>
      <c r="L81" s="65"/>
    </row>
    <row r="82" spans="1:12" x14ac:dyDescent="0.25">
      <c r="A82" s="1"/>
      <c r="B82" s="1"/>
      <c r="C82" s="21"/>
      <c r="D82" s="21" t="s">
        <v>73</v>
      </c>
      <c r="E82" s="21" t="s">
        <v>74</v>
      </c>
      <c r="F82" s="22">
        <v>1700</v>
      </c>
      <c r="H82" s="22"/>
      <c r="K82" s="22"/>
      <c r="L82" s="65"/>
    </row>
    <row r="83" spans="1:12" x14ac:dyDescent="0.25">
      <c r="A83" s="1"/>
      <c r="B83" s="1"/>
      <c r="C83" s="21"/>
      <c r="D83" s="21" t="s">
        <v>81</v>
      </c>
      <c r="E83" s="21" t="s">
        <v>82</v>
      </c>
      <c r="F83" s="22">
        <v>2600</v>
      </c>
      <c r="H83" s="22"/>
      <c r="K83" s="22"/>
      <c r="L83" s="65"/>
    </row>
    <row r="84" spans="1:12" x14ac:dyDescent="0.25">
      <c r="A84" s="1"/>
      <c r="B84" s="1"/>
      <c r="C84" s="21"/>
      <c r="D84" s="21" t="s">
        <v>85</v>
      </c>
      <c r="E84" s="21" t="s">
        <v>86</v>
      </c>
      <c r="F84" s="22">
        <v>4700</v>
      </c>
      <c r="H84" s="22"/>
      <c r="K84" s="22"/>
      <c r="L84" s="65"/>
    </row>
    <row r="85" spans="1:12" x14ac:dyDescent="0.25">
      <c r="A85" s="1"/>
      <c r="B85" s="1"/>
      <c r="C85" s="21"/>
      <c r="D85" s="21" t="s">
        <v>113</v>
      </c>
      <c r="E85" s="21" t="s">
        <v>114</v>
      </c>
      <c r="F85" s="22">
        <v>2000</v>
      </c>
      <c r="H85" s="22"/>
      <c r="K85" s="22"/>
      <c r="L85" s="65"/>
    </row>
    <row r="86" spans="1:12" hidden="1" x14ac:dyDescent="0.25">
      <c r="A86" s="1"/>
      <c r="B86" s="1"/>
      <c r="C86" s="21">
        <v>3</v>
      </c>
      <c r="D86" s="21"/>
      <c r="E86" s="21"/>
      <c r="F86" s="22"/>
      <c r="H86" s="22"/>
      <c r="K86" s="22"/>
      <c r="L86" s="65"/>
    </row>
    <row r="87" spans="1:12" ht="20.100000000000001" hidden="1" customHeight="1" x14ac:dyDescent="0.25">
      <c r="A87" s="1"/>
      <c r="B87" s="1"/>
      <c r="C87" s="1">
        <v>2</v>
      </c>
      <c r="D87" s="1"/>
      <c r="E87" s="1"/>
      <c r="F87" s="66"/>
      <c r="H87" s="66"/>
      <c r="K87" s="66"/>
      <c r="L87" s="67"/>
    </row>
    <row r="88" spans="1:12" hidden="1" x14ac:dyDescent="0.25">
      <c r="A88" s="1"/>
      <c r="B88" s="1"/>
      <c r="C88" s="1">
        <v>1</v>
      </c>
      <c r="D88" s="1"/>
      <c r="E88" s="1"/>
      <c r="F88" s="66"/>
      <c r="H88" s="66"/>
      <c r="K88" s="66"/>
      <c r="L88" s="67"/>
    </row>
    <row r="89" spans="1:12" hidden="1" x14ac:dyDescent="0.25">
      <c r="A89" s="1"/>
      <c r="B89" s="1"/>
      <c r="C89" s="1" t="s">
        <v>117</v>
      </c>
      <c r="D89" s="1"/>
      <c r="E89" s="1"/>
      <c r="F89" s="66"/>
      <c r="H89" s="66"/>
      <c r="K89" s="66"/>
      <c r="L89" s="67"/>
    </row>
    <row r="90" spans="1:12" ht="27.75" customHeight="1" x14ac:dyDescent="0.25">
      <c r="A90" s="69" t="s">
        <v>29</v>
      </c>
      <c r="B90" s="69"/>
      <c r="C90" s="69"/>
      <c r="D90" s="69"/>
      <c r="E90" s="69"/>
      <c r="F90" s="70">
        <f>SUBTOTAL(9,F14:F89)</f>
        <v>833184</v>
      </c>
      <c r="H90" s="71"/>
      <c r="K90" s="71"/>
      <c r="L90" s="72"/>
    </row>
    <row r="91" spans="1:12" x14ac:dyDescent="0.25">
      <c r="A91" s="1"/>
      <c r="B91" s="1"/>
      <c r="C91" s="1"/>
      <c r="D91" s="1"/>
      <c r="E91" s="1"/>
      <c r="F91" s="1"/>
      <c r="H91" s="1"/>
      <c r="K91" s="1"/>
      <c r="L91" s="1"/>
    </row>
    <row r="94" spans="1:12" x14ac:dyDescent="0.25">
      <c r="A94" s="1"/>
      <c r="B94" s="1"/>
      <c r="C94" s="1"/>
      <c r="D94" s="1"/>
      <c r="E94" s="1"/>
      <c r="F94" s="1"/>
      <c r="H94" s="1"/>
      <c r="K94" s="1"/>
      <c r="L94" s="1"/>
    </row>
    <row r="96" spans="1:12" ht="30" customHeight="1" x14ac:dyDescent="0.3">
      <c r="A96" s="73" t="s">
        <v>118</v>
      </c>
    </row>
    <row r="97" spans="1:12" ht="62.25" customHeight="1" x14ac:dyDescent="0.25">
      <c r="A97" s="2" t="s">
        <v>1</v>
      </c>
      <c r="B97" s="3" t="s">
        <v>2</v>
      </c>
      <c r="C97" s="3" t="s">
        <v>3</v>
      </c>
      <c r="D97" s="3" t="s">
        <v>4</v>
      </c>
      <c r="E97" s="3" t="str">
        <f>CONCATENATE("Naziv"," ",D97)</f>
        <v>Naziv Konto 4. razina</v>
      </c>
      <c r="F97" s="4" t="s">
        <v>36</v>
      </c>
      <c r="H97" s="40"/>
      <c r="K97" s="40"/>
      <c r="L97" s="40"/>
    </row>
    <row r="98" spans="1:12" ht="10.5" customHeight="1" x14ac:dyDescent="0.25">
      <c r="A98" s="5">
        <v>1</v>
      </c>
      <c r="B98" s="6">
        <v>2</v>
      </c>
      <c r="C98" s="7">
        <v>3</v>
      </c>
      <c r="D98" s="7">
        <v>4</v>
      </c>
      <c r="E98" s="7">
        <v>6</v>
      </c>
      <c r="F98" s="8">
        <v>6</v>
      </c>
      <c r="H98" s="74"/>
      <c r="K98" s="74"/>
      <c r="L98" s="74"/>
    </row>
    <row r="99" spans="1:12" ht="15.75" x14ac:dyDescent="0.25">
      <c r="A99" s="9" t="s">
        <v>37</v>
      </c>
      <c r="B99" s="10" t="s">
        <v>38</v>
      </c>
      <c r="C99" s="11"/>
      <c r="D99" s="11"/>
      <c r="E99" s="11"/>
      <c r="F99" s="12">
        <f>SUBTOTAL(9,F100:F132)</f>
        <v>833184</v>
      </c>
      <c r="H99" s="75"/>
      <c r="K99" s="75"/>
      <c r="L99" s="59"/>
    </row>
    <row r="100" spans="1:12" ht="15.75" hidden="1" x14ac:dyDescent="0.25">
      <c r="A100" s="76"/>
      <c r="B100" s="77"/>
      <c r="C100" s="78"/>
      <c r="D100" s="78"/>
      <c r="E100" s="78"/>
      <c r="F100" s="79"/>
      <c r="H100" s="79"/>
      <c r="K100" s="79"/>
      <c r="L100" s="80"/>
    </row>
    <row r="101" spans="1:12" x14ac:dyDescent="0.25">
      <c r="A101" s="13"/>
      <c r="B101" s="14" t="s">
        <v>39</v>
      </c>
      <c r="C101" s="14" t="s">
        <v>40</v>
      </c>
      <c r="D101" s="14"/>
      <c r="E101" s="15"/>
      <c r="F101" s="16">
        <f>SUBTOTAL(9,F102:F108)</f>
        <v>686009</v>
      </c>
      <c r="H101" s="81"/>
      <c r="K101" s="81"/>
      <c r="L101" s="82"/>
    </row>
    <row r="102" spans="1:12" hidden="1" x14ac:dyDescent="0.25">
      <c r="A102" s="83"/>
      <c r="B102" s="83"/>
      <c r="C102" s="1"/>
      <c r="D102" s="1"/>
      <c r="E102" s="1"/>
      <c r="F102" s="84"/>
      <c r="H102" s="84"/>
      <c r="K102" s="84"/>
      <c r="L102" s="67"/>
    </row>
    <row r="103" spans="1:12" x14ac:dyDescent="0.25">
      <c r="A103" s="13"/>
      <c r="B103" s="17"/>
      <c r="C103" s="18" t="s">
        <v>8</v>
      </c>
      <c r="D103" s="18" t="s">
        <v>9</v>
      </c>
      <c r="E103" s="18"/>
      <c r="F103" s="19">
        <f>SUBTOTAL(9,F104:F107)</f>
        <v>686009</v>
      </c>
      <c r="H103" s="85"/>
      <c r="K103" s="85"/>
      <c r="L103" s="86"/>
    </row>
    <row r="104" spans="1:12" hidden="1" x14ac:dyDescent="0.25">
      <c r="B104" s="1"/>
      <c r="C104" s="20"/>
      <c r="D104" s="20"/>
      <c r="E104" s="20"/>
      <c r="F104" s="85"/>
      <c r="H104" s="85"/>
      <c r="K104" s="85"/>
      <c r="L104" s="86"/>
    </row>
    <row r="105" spans="1:12" x14ac:dyDescent="0.25">
      <c r="B105" s="1"/>
      <c r="C105" s="20"/>
      <c r="D105" s="21" t="s">
        <v>10</v>
      </c>
      <c r="E105" s="21" t="s">
        <v>11</v>
      </c>
      <c r="F105" s="22">
        <v>684450</v>
      </c>
      <c r="H105" s="85"/>
      <c r="K105" s="85"/>
      <c r="L105" s="86"/>
    </row>
    <row r="106" spans="1:12" x14ac:dyDescent="0.25">
      <c r="B106" s="1"/>
      <c r="C106" s="20"/>
      <c r="D106" s="21" t="s">
        <v>119</v>
      </c>
      <c r="E106" s="21" t="s">
        <v>12</v>
      </c>
      <c r="F106" s="22">
        <v>1559</v>
      </c>
      <c r="H106" s="85"/>
      <c r="K106" s="85"/>
      <c r="L106" s="86"/>
    </row>
    <row r="107" spans="1:12" hidden="1" x14ac:dyDescent="0.25">
      <c r="B107" s="1"/>
      <c r="C107" s="20">
        <v>3</v>
      </c>
      <c r="D107" s="20"/>
      <c r="E107" s="20"/>
      <c r="F107" s="85"/>
      <c r="H107" s="85"/>
      <c r="K107" s="85"/>
      <c r="L107" s="86"/>
    </row>
    <row r="108" spans="1:12" hidden="1" x14ac:dyDescent="0.25">
      <c r="C108">
        <v>2</v>
      </c>
      <c r="F108" s="26"/>
      <c r="H108" s="26"/>
      <c r="K108" s="26"/>
      <c r="L108" s="87"/>
    </row>
    <row r="109" spans="1:12" x14ac:dyDescent="0.25">
      <c r="A109" s="13"/>
      <c r="B109" s="14" t="s">
        <v>111</v>
      </c>
      <c r="C109" s="14" t="s">
        <v>112</v>
      </c>
      <c r="D109" s="14"/>
      <c r="E109" s="15"/>
      <c r="F109" s="16">
        <f>SUBTOTAL(9,F110:F116)</f>
        <v>74510</v>
      </c>
      <c r="H109" s="81"/>
      <c r="K109" s="81"/>
      <c r="L109" s="82"/>
    </row>
    <row r="110" spans="1:12" hidden="1" x14ac:dyDescent="0.25">
      <c r="A110" s="83"/>
      <c r="B110" s="83"/>
      <c r="C110" s="1"/>
      <c r="D110" s="1"/>
      <c r="E110" s="1"/>
      <c r="F110" s="84"/>
      <c r="H110" s="84"/>
      <c r="K110" s="84"/>
      <c r="L110" s="67"/>
    </row>
    <row r="111" spans="1:12" x14ac:dyDescent="0.25">
      <c r="A111" s="13"/>
      <c r="B111" s="17"/>
      <c r="C111" s="18" t="s">
        <v>8</v>
      </c>
      <c r="D111" s="18" t="s">
        <v>9</v>
      </c>
      <c r="E111" s="18"/>
      <c r="F111" s="19">
        <f>SUBTOTAL(9,F112:F115)</f>
        <v>74510</v>
      </c>
      <c r="H111" s="85"/>
      <c r="K111" s="85"/>
      <c r="L111" s="86"/>
    </row>
    <row r="112" spans="1:12" hidden="1" x14ac:dyDescent="0.25">
      <c r="B112" s="1"/>
      <c r="C112" s="20"/>
      <c r="D112" s="20"/>
      <c r="E112" s="20"/>
      <c r="F112" s="85"/>
      <c r="H112" s="85"/>
      <c r="K112" s="85"/>
      <c r="L112" s="86"/>
    </row>
    <row r="113" spans="1:12" x14ac:dyDescent="0.25">
      <c r="B113" s="1"/>
      <c r="C113" s="20"/>
      <c r="D113" s="21" t="s">
        <v>10</v>
      </c>
      <c r="E113" s="21" t="s">
        <v>11</v>
      </c>
      <c r="F113" s="22">
        <v>65300</v>
      </c>
      <c r="H113" s="85"/>
      <c r="K113" s="85"/>
      <c r="L113" s="86"/>
    </row>
    <row r="114" spans="1:12" x14ac:dyDescent="0.25">
      <c r="B114" s="1"/>
      <c r="C114" s="20"/>
      <c r="D114" s="21" t="s">
        <v>119</v>
      </c>
      <c r="E114" s="21" t="s">
        <v>12</v>
      </c>
      <c r="F114" s="22">
        <v>9210</v>
      </c>
      <c r="H114" s="85"/>
      <c r="K114" s="85"/>
      <c r="L114" s="86"/>
    </row>
    <row r="115" spans="1:12" hidden="1" x14ac:dyDescent="0.25">
      <c r="B115" s="1"/>
      <c r="C115" s="20">
        <v>3</v>
      </c>
      <c r="D115" s="20"/>
      <c r="E115" s="20"/>
      <c r="F115" s="85"/>
      <c r="H115" s="85"/>
      <c r="K115" s="85"/>
      <c r="L115" s="86"/>
    </row>
    <row r="116" spans="1:12" hidden="1" x14ac:dyDescent="0.25">
      <c r="C116">
        <v>2</v>
      </c>
      <c r="F116" s="26"/>
      <c r="H116" s="26"/>
      <c r="K116" s="26"/>
      <c r="L116" s="87"/>
    </row>
    <row r="117" spans="1:12" x14ac:dyDescent="0.25">
      <c r="A117" s="13"/>
      <c r="B117" s="14" t="s">
        <v>115</v>
      </c>
      <c r="C117" s="14" t="s">
        <v>116</v>
      </c>
      <c r="D117" s="14"/>
      <c r="E117" s="15"/>
      <c r="F117" s="16">
        <f>SUBTOTAL(9,F118:F131)</f>
        <v>72665</v>
      </c>
      <c r="H117" s="81"/>
      <c r="K117" s="81"/>
      <c r="L117" s="82"/>
    </row>
    <row r="118" spans="1:12" hidden="1" x14ac:dyDescent="0.25">
      <c r="A118" s="83"/>
      <c r="B118" s="83"/>
      <c r="C118" s="1"/>
      <c r="D118" s="1"/>
      <c r="E118" s="1"/>
      <c r="F118" s="84"/>
      <c r="H118" s="84"/>
      <c r="K118" s="84"/>
      <c r="L118" s="67"/>
    </row>
    <row r="119" spans="1:12" x14ac:dyDescent="0.25">
      <c r="A119" s="13"/>
      <c r="B119" s="17"/>
      <c r="C119" s="18" t="s">
        <v>13</v>
      </c>
      <c r="D119" s="18" t="s">
        <v>14</v>
      </c>
      <c r="E119" s="18"/>
      <c r="F119" s="19">
        <f>SUBTOTAL(9,F120:F125)</f>
        <v>34005</v>
      </c>
      <c r="H119" s="85"/>
      <c r="K119" s="85"/>
      <c r="L119" s="86"/>
    </row>
    <row r="120" spans="1:12" hidden="1" x14ac:dyDescent="0.25">
      <c r="B120" s="1"/>
      <c r="C120" s="20"/>
      <c r="D120" s="20"/>
      <c r="E120" s="20"/>
      <c r="F120" s="85"/>
      <c r="H120" s="85"/>
      <c r="K120" s="85"/>
      <c r="L120" s="86"/>
    </row>
    <row r="121" spans="1:12" x14ac:dyDescent="0.25">
      <c r="B121" s="1"/>
      <c r="C121" s="20"/>
      <c r="D121" s="21" t="s">
        <v>15</v>
      </c>
      <c r="E121" s="21" t="s">
        <v>16</v>
      </c>
      <c r="F121" s="22">
        <v>5</v>
      </c>
      <c r="H121" s="85"/>
      <c r="K121" s="85"/>
      <c r="L121" s="86"/>
    </row>
    <row r="122" spans="1:12" x14ac:dyDescent="0.25">
      <c r="B122" s="1"/>
      <c r="C122" s="20"/>
      <c r="D122" s="21" t="s">
        <v>19</v>
      </c>
      <c r="E122" s="21" t="s">
        <v>20</v>
      </c>
      <c r="F122" s="22">
        <v>2000</v>
      </c>
      <c r="H122" s="85"/>
      <c r="K122" s="85"/>
      <c r="L122" s="86"/>
    </row>
    <row r="123" spans="1:12" x14ac:dyDescent="0.25">
      <c r="B123" s="1"/>
      <c r="C123" s="20"/>
      <c r="D123" s="21" t="s">
        <v>21</v>
      </c>
      <c r="E123" s="21" t="s">
        <v>22</v>
      </c>
      <c r="F123" s="22">
        <v>32000</v>
      </c>
      <c r="H123" s="85"/>
      <c r="K123" s="85"/>
      <c r="L123" s="86"/>
    </row>
    <row r="124" spans="1:12" x14ac:dyDescent="0.25">
      <c r="B124" s="1"/>
      <c r="C124" s="20"/>
      <c r="D124" s="21" t="s">
        <v>23</v>
      </c>
      <c r="E124" s="21" t="s">
        <v>24</v>
      </c>
      <c r="F124" s="22">
        <v>0</v>
      </c>
      <c r="H124" s="85"/>
      <c r="K124" s="85"/>
      <c r="L124" s="86"/>
    </row>
    <row r="125" spans="1:12" hidden="1" x14ac:dyDescent="0.25">
      <c r="B125" s="1"/>
      <c r="C125" s="20">
        <v>3</v>
      </c>
      <c r="D125" s="20"/>
      <c r="E125" s="20"/>
      <c r="F125" s="85"/>
      <c r="H125" s="85"/>
      <c r="K125" s="85"/>
      <c r="L125" s="86"/>
    </row>
    <row r="126" spans="1:12" x14ac:dyDescent="0.25">
      <c r="A126" s="13"/>
      <c r="B126" s="17"/>
      <c r="C126" s="18" t="s">
        <v>25</v>
      </c>
      <c r="D126" s="18" t="s">
        <v>26</v>
      </c>
      <c r="E126" s="18"/>
      <c r="F126" s="19">
        <f>SUBTOTAL(9,F127:F130)</f>
        <v>38660</v>
      </c>
      <c r="H126" s="85"/>
      <c r="K126" s="85"/>
      <c r="L126" s="86"/>
    </row>
    <row r="127" spans="1:12" hidden="1" x14ac:dyDescent="0.25">
      <c r="B127" s="1"/>
      <c r="C127" s="20"/>
      <c r="D127" s="20"/>
      <c r="E127" s="20"/>
      <c r="F127" s="85"/>
      <c r="H127" s="85"/>
      <c r="K127" s="85"/>
      <c r="L127" s="86"/>
    </row>
    <row r="128" spans="1:12" x14ac:dyDescent="0.25">
      <c r="B128" s="1"/>
      <c r="C128" s="20"/>
      <c r="D128" s="21" t="s">
        <v>120</v>
      </c>
      <c r="E128" s="21" t="s">
        <v>121</v>
      </c>
      <c r="F128" s="22">
        <v>27660</v>
      </c>
      <c r="H128" s="85"/>
      <c r="K128" s="85"/>
      <c r="L128" s="86"/>
    </row>
    <row r="129" spans="1:13" x14ac:dyDescent="0.25">
      <c r="B129" s="1"/>
      <c r="C129" s="20"/>
      <c r="D129" s="21" t="s">
        <v>27</v>
      </c>
      <c r="E129" s="21" t="s">
        <v>28</v>
      </c>
      <c r="F129" s="22">
        <v>11000</v>
      </c>
      <c r="H129" s="85"/>
      <c r="K129" s="85"/>
      <c r="L129" s="86"/>
    </row>
    <row r="130" spans="1:13" hidden="1" x14ac:dyDescent="0.25">
      <c r="B130" s="1"/>
      <c r="C130" s="20">
        <v>3</v>
      </c>
      <c r="D130" s="20"/>
      <c r="E130" s="20"/>
      <c r="F130" s="85"/>
      <c r="H130" s="85"/>
      <c r="K130" s="85"/>
      <c r="L130" s="86"/>
    </row>
    <row r="131" spans="1:13" hidden="1" x14ac:dyDescent="0.25">
      <c r="C131">
        <v>2</v>
      </c>
      <c r="F131" s="26"/>
      <c r="H131" s="26"/>
      <c r="K131" s="26"/>
      <c r="L131" s="87"/>
    </row>
    <row r="132" spans="1:13" hidden="1" x14ac:dyDescent="0.25">
      <c r="C132">
        <v>1</v>
      </c>
      <c r="F132" s="26"/>
      <c r="H132" s="26"/>
      <c r="K132" s="26"/>
      <c r="L132" s="87"/>
    </row>
    <row r="133" spans="1:13" hidden="1" x14ac:dyDescent="0.25">
      <c r="C133" t="s">
        <v>122</v>
      </c>
      <c r="F133" s="26"/>
      <c r="H133" s="26"/>
      <c r="K133" s="26"/>
      <c r="L133" s="87"/>
    </row>
    <row r="134" spans="1:13" x14ac:dyDescent="0.25">
      <c r="A134" s="27" t="s">
        <v>29</v>
      </c>
      <c r="B134" s="27"/>
      <c r="C134" s="27"/>
      <c r="D134" s="27"/>
      <c r="E134" s="27"/>
      <c r="F134" s="28">
        <f>SUBTOTAL(9,F105:F133)</f>
        <v>833184</v>
      </c>
      <c r="H134" s="81"/>
      <c r="K134" s="81"/>
      <c r="L134" s="82"/>
    </row>
    <row r="135" spans="1:13" x14ac:dyDescent="0.25">
      <c r="A135" s="29" t="s">
        <v>30</v>
      </c>
      <c r="B135" s="29"/>
      <c r="C135" s="29"/>
      <c r="D135" s="29"/>
      <c r="E135" s="29"/>
      <c r="F135" s="30">
        <v>163996.11000000002</v>
      </c>
      <c r="H135" s="81"/>
    </row>
    <row r="136" spans="1:13" x14ac:dyDescent="0.25">
      <c r="A136" s="27" t="s">
        <v>31</v>
      </c>
      <c r="B136" s="27"/>
      <c r="C136" s="27"/>
      <c r="D136" s="27"/>
      <c r="E136" s="27"/>
      <c r="F136" s="28">
        <v>163996.11000000002</v>
      </c>
      <c r="H136" s="81"/>
    </row>
    <row r="137" spans="1:13" x14ac:dyDescent="0.25">
      <c r="A137" s="27" t="s">
        <v>32</v>
      </c>
      <c r="B137" s="27"/>
      <c r="C137" s="27"/>
      <c r="D137" s="27"/>
      <c r="E137" s="27"/>
      <c r="F137" s="28">
        <f>F134+F135-F136</f>
        <v>833184</v>
      </c>
      <c r="H137" s="81"/>
    </row>
    <row r="140" spans="1:13" ht="20.25" x14ac:dyDescent="0.3">
      <c r="A140" s="73" t="s">
        <v>123</v>
      </c>
    </row>
    <row r="141" spans="1:13" ht="94.5" customHeight="1" x14ac:dyDescent="0.25">
      <c r="A141" s="31" t="s">
        <v>1</v>
      </c>
      <c r="B141" s="32" t="s">
        <v>3</v>
      </c>
      <c r="C141" s="32" t="s">
        <v>2</v>
      </c>
      <c r="D141" s="32"/>
      <c r="E141" s="32" t="s">
        <v>4</v>
      </c>
      <c r="F141" s="32" t="str">
        <f>CONCATENATE("Naziv"," ",E141)</f>
        <v>Naziv Konto 4. razina</v>
      </c>
      <c r="G141" s="88" t="s">
        <v>124</v>
      </c>
      <c r="H141" s="33" t="s">
        <v>125</v>
      </c>
      <c r="I141" s="88" t="s">
        <v>126</v>
      </c>
      <c r="J141" s="88" t="s">
        <v>127</v>
      </c>
      <c r="K141" s="33" t="s">
        <v>128</v>
      </c>
      <c r="L141" s="88" t="s">
        <v>129</v>
      </c>
      <c r="M141" s="89" t="s">
        <v>130</v>
      </c>
    </row>
    <row r="142" spans="1:13" ht="11.25" customHeight="1" x14ac:dyDescent="0.25">
      <c r="A142" s="5">
        <v>1</v>
      </c>
      <c r="B142" s="6">
        <v>2</v>
      </c>
      <c r="C142" s="7">
        <v>3</v>
      </c>
      <c r="D142" s="7"/>
      <c r="E142" s="7">
        <v>4</v>
      </c>
      <c r="F142" s="8">
        <v>5</v>
      </c>
      <c r="G142" s="90">
        <v>6</v>
      </c>
      <c r="H142" s="8">
        <v>7</v>
      </c>
      <c r="I142" s="90">
        <v>8</v>
      </c>
      <c r="J142" s="91" t="s">
        <v>131</v>
      </c>
      <c r="K142" s="8">
        <v>10</v>
      </c>
      <c r="L142" s="8" t="s">
        <v>132</v>
      </c>
      <c r="M142" s="92" t="s">
        <v>133</v>
      </c>
    </row>
    <row r="143" spans="1:13" ht="15.75" x14ac:dyDescent="0.25">
      <c r="A143" s="9" t="s">
        <v>37</v>
      </c>
      <c r="B143" s="9" t="s">
        <v>38</v>
      </c>
      <c r="C143" s="11"/>
      <c r="D143" s="11"/>
      <c r="E143" s="11"/>
      <c r="F143" s="12"/>
      <c r="G143" s="93">
        <v>163996.11000000002</v>
      </c>
      <c r="H143" s="12">
        <f>SUBTOTAL(9,H144:H241)</f>
        <v>833184</v>
      </c>
      <c r="I143" s="93">
        <v>163996.11000000002</v>
      </c>
      <c r="J143" s="12">
        <f>G143+H143-I143</f>
        <v>833184</v>
      </c>
      <c r="K143" s="12">
        <f>SUBTOTAL(9,K144:K241)</f>
        <v>833184</v>
      </c>
      <c r="L143" s="12">
        <f>H143-K143</f>
        <v>0</v>
      </c>
      <c r="M143" s="12">
        <f>J143-K143</f>
        <v>0</v>
      </c>
    </row>
    <row r="144" spans="1:13" ht="15.75" hidden="1" x14ac:dyDescent="0.25">
      <c r="A144" s="76"/>
      <c r="B144" s="78"/>
      <c r="C144" s="78"/>
      <c r="D144" s="78"/>
      <c r="E144" s="78"/>
      <c r="F144" s="79"/>
      <c r="H144" s="79"/>
      <c r="K144" s="79"/>
      <c r="L144" s="79"/>
      <c r="M144" s="94"/>
    </row>
    <row r="145" spans="1:13" x14ac:dyDescent="0.25">
      <c r="A145" s="14" t="s">
        <v>8</v>
      </c>
      <c r="B145" s="14" t="s">
        <v>9</v>
      </c>
      <c r="C145" s="14"/>
      <c r="D145" s="14"/>
      <c r="E145" s="15"/>
      <c r="F145" s="16"/>
      <c r="G145" s="16"/>
      <c r="H145" s="16">
        <f>SUBTOTAL(9,H146:H204)</f>
        <v>760519</v>
      </c>
      <c r="I145" s="16"/>
      <c r="J145" s="16">
        <f>G145+H145-I145</f>
        <v>760519</v>
      </c>
      <c r="K145" s="16">
        <f>SUBTOTAL(9,K146:K204)</f>
        <v>760519</v>
      </c>
      <c r="L145" s="16">
        <f>H145-K145</f>
        <v>0</v>
      </c>
      <c r="M145" s="95">
        <f>J145-K145</f>
        <v>0</v>
      </c>
    </row>
    <row r="146" spans="1:13" hidden="1" x14ac:dyDescent="0.25">
      <c r="A146" s="83"/>
      <c r="B146" s="96"/>
      <c r="C146" s="1"/>
      <c r="D146" s="1"/>
      <c r="E146" s="1"/>
      <c r="F146" s="84"/>
      <c r="H146" s="84"/>
      <c r="K146" s="84"/>
      <c r="L146" s="84"/>
      <c r="M146" s="94"/>
    </row>
    <row r="147" spans="1:13" x14ac:dyDescent="0.25">
      <c r="A147" s="97" t="s">
        <v>39</v>
      </c>
      <c r="B147" s="97" t="s">
        <v>40</v>
      </c>
      <c r="C147" s="98"/>
      <c r="D147" s="98"/>
      <c r="E147" s="97"/>
      <c r="F147" s="98"/>
      <c r="G147" s="98"/>
      <c r="H147" s="98">
        <f>SUBTOTAL(9,H148:H186)</f>
        <v>686009</v>
      </c>
      <c r="I147" s="98"/>
      <c r="J147" s="99">
        <f>G147+H147-I147</f>
        <v>686009</v>
      </c>
      <c r="K147" s="98">
        <f>SUBTOTAL(9,K148:K186)</f>
        <v>686009</v>
      </c>
      <c r="L147" s="98">
        <f>H147-K147</f>
        <v>0</v>
      </c>
      <c r="M147" s="99">
        <f>J147-K147</f>
        <v>0</v>
      </c>
    </row>
    <row r="148" spans="1:13" hidden="1" x14ac:dyDescent="0.25">
      <c r="A148" s="1"/>
      <c r="B148" s="100"/>
      <c r="C148" s="25"/>
      <c r="D148" s="25"/>
      <c r="E148" s="25"/>
      <c r="F148" s="101"/>
      <c r="G148" s="101"/>
      <c r="H148" s="101"/>
      <c r="I148" s="101"/>
      <c r="K148" s="101"/>
      <c r="L148" s="101"/>
      <c r="M148" s="94"/>
    </row>
    <row r="149" spans="1:13" x14ac:dyDescent="0.25">
      <c r="A149" s="1"/>
      <c r="B149" s="100"/>
      <c r="C149" s="25"/>
      <c r="D149" s="25"/>
      <c r="E149" s="24" t="s">
        <v>41</v>
      </c>
      <c r="F149" s="24" t="s">
        <v>42</v>
      </c>
      <c r="G149" s="22"/>
      <c r="H149" s="22">
        <v>0</v>
      </c>
      <c r="I149" s="22"/>
      <c r="K149" s="22">
        <v>505796</v>
      </c>
      <c r="L149" s="22">
        <f t="shared" ref="L149:L185" si="0">H149-K149</f>
        <v>-505796</v>
      </c>
      <c r="M149" s="94"/>
    </row>
    <row r="150" spans="1:13" x14ac:dyDescent="0.25">
      <c r="A150" s="1"/>
      <c r="B150" s="100"/>
      <c r="C150" s="25"/>
      <c r="D150" s="25"/>
      <c r="E150" s="24" t="s">
        <v>43</v>
      </c>
      <c r="F150" s="24" t="s">
        <v>44</v>
      </c>
      <c r="G150" s="22"/>
      <c r="H150" s="22">
        <v>0</v>
      </c>
      <c r="I150" s="22"/>
      <c r="K150" s="22">
        <v>2000</v>
      </c>
      <c r="L150" s="22">
        <f t="shared" si="0"/>
        <v>-2000</v>
      </c>
      <c r="M150" s="94"/>
    </row>
    <row r="151" spans="1:13" x14ac:dyDescent="0.25">
      <c r="A151" s="1"/>
      <c r="B151" s="100"/>
      <c r="C151" s="25"/>
      <c r="D151" s="25"/>
      <c r="E151" s="24" t="s">
        <v>45</v>
      </c>
      <c r="F151" s="24" t="s">
        <v>46</v>
      </c>
      <c r="G151" s="22"/>
      <c r="H151" s="22">
        <v>0</v>
      </c>
      <c r="I151" s="22"/>
      <c r="K151" s="22">
        <v>24120</v>
      </c>
      <c r="L151" s="22">
        <f t="shared" si="0"/>
        <v>-24120</v>
      </c>
      <c r="M151" s="94"/>
    </row>
    <row r="152" spans="1:13" x14ac:dyDescent="0.25">
      <c r="A152" s="1"/>
      <c r="B152" s="100"/>
      <c r="C152" s="25"/>
      <c r="D152" s="25"/>
      <c r="E152" s="24" t="s">
        <v>47</v>
      </c>
      <c r="F152" s="24" t="s">
        <v>48</v>
      </c>
      <c r="G152" s="22"/>
      <c r="H152" s="22">
        <v>0</v>
      </c>
      <c r="I152" s="22"/>
      <c r="K152" s="22">
        <v>83456</v>
      </c>
      <c r="L152" s="22">
        <f t="shared" si="0"/>
        <v>-83456</v>
      </c>
      <c r="M152" s="94"/>
    </row>
    <row r="153" spans="1:13" x14ac:dyDescent="0.25">
      <c r="A153" s="1"/>
      <c r="B153" s="100"/>
      <c r="C153" s="25"/>
      <c r="D153" s="25"/>
      <c r="E153" s="24" t="s">
        <v>49</v>
      </c>
      <c r="F153" s="24" t="s">
        <v>50</v>
      </c>
      <c r="G153" s="22"/>
      <c r="H153" s="22">
        <v>0</v>
      </c>
      <c r="I153" s="22"/>
      <c r="K153" s="22">
        <v>3000</v>
      </c>
      <c r="L153" s="22">
        <f t="shared" si="0"/>
        <v>-3000</v>
      </c>
      <c r="M153" s="94"/>
    </row>
    <row r="154" spans="1:13" x14ac:dyDescent="0.25">
      <c r="A154" s="1"/>
      <c r="B154" s="100"/>
      <c r="C154" s="25"/>
      <c r="D154" s="25"/>
      <c r="E154" s="24" t="s">
        <v>51</v>
      </c>
      <c r="F154" s="24" t="s">
        <v>52</v>
      </c>
      <c r="G154" s="22"/>
      <c r="H154" s="22">
        <v>0</v>
      </c>
      <c r="I154" s="22"/>
      <c r="K154" s="22">
        <v>8600</v>
      </c>
      <c r="L154" s="22">
        <f t="shared" si="0"/>
        <v>-8600</v>
      </c>
      <c r="M154" s="94"/>
    </row>
    <row r="155" spans="1:13" x14ac:dyDescent="0.25">
      <c r="A155" s="1"/>
      <c r="B155" s="100"/>
      <c r="C155" s="25"/>
      <c r="D155" s="25"/>
      <c r="E155" s="24" t="s">
        <v>53</v>
      </c>
      <c r="F155" s="24" t="s">
        <v>54</v>
      </c>
      <c r="G155" s="22"/>
      <c r="H155" s="22">
        <v>0</v>
      </c>
      <c r="I155" s="22"/>
      <c r="K155" s="22">
        <v>1300</v>
      </c>
      <c r="L155" s="22">
        <f t="shared" si="0"/>
        <v>-1300</v>
      </c>
      <c r="M155" s="94"/>
    </row>
    <row r="156" spans="1:13" x14ac:dyDescent="0.25">
      <c r="A156" s="1"/>
      <c r="B156" s="100"/>
      <c r="C156" s="25"/>
      <c r="D156" s="25"/>
      <c r="E156" s="24" t="s">
        <v>55</v>
      </c>
      <c r="F156" s="24" t="s">
        <v>56</v>
      </c>
      <c r="G156" s="22"/>
      <c r="H156" s="22">
        <v>0</v>
      </c>
      <c r="I156" s="22"/>
      <c r="K156" s="22">
        <v>600</v>
      </c>
      <c r="L156" s="22">
        <f t="shared" si="0"/>
        <v>-600</v>
      </c>
      <c r="M156" s="94"/>
    </row>
    <row r="157" spans="1:13" x14ac:dyDescent="0.25">
      <c r="A157" s="1"/>
      <c r="B157" s="100"/>
      <c r="C157" s="25"/>
      <c r="D157" s="25"/>
      <c r="E157" s="24" t="s">
        <v>57</v>
      </c>
      <c r="F157" s="24" t="s">
        <v>58</v>
      </c>
      <c r="G157" s="22"/>
      <c r="H157" s="22">
        <v>0</v>
      </c>
      <c r="I157" s="22"/>
      <c r="K157" s="22">
        <v>4445</v>
      </c>
      <c r="L157" s="22">
        <f t="shared" si="0"/>
        <v>-4445</v>
      </c>
      <c r="M157" s="94"/>
    </row>
    <row r="158" spans="1:13" x14ac:dyDescent="0.25">
      <c r="A158" s="1"/>
      <c r="B158" s="100"/>
      <c r="C158" s="25"/>
      <c r="D158" s="25"/>
      <c r="E158" s="24" t="s">
        <v>59</v>
      </c>
      <c r="F158" s="24" t="s">
        <v>60</v>
      </c>
      <c r="G158" s="22"/>
      <c r="H158" s="22">
        <v>0</v>
      </c>
      <c r="I158" s="22"/>
      <c r="K158" s="22">
        <v>133</v>
      </c>
      <c r="L158" s="22">
        <f t="shared" si="0"/>
        <v>-133</v>
      </c>
      <c r="M158" s="94"/>
    </row>
    <row r="159" spans="1:13" x14ac:dyDescent="0.25">
      <c r="A159" s="1"/>
      <c r="B159" s="100"/>
      <c r="C159" s="25"/>
      <c r="D159" s="25"/>
      <c r="E159" s="24" t="s">
        <v>61</v>
      </c>
      <c r="F159" s="24" t="s">
        <v>62</v>
      </c>
      <c r="G159" s="22"/>
      <c r="H159" s="22">
        <v>0</v>
      </c>
      <c r="I159" s="22"/>
      <c r="K159" s="22">
        <v>8000</v>
      </c>
      <c r="L159" s="22">
        <f t="shared" si="0"/>
        <v>-8000</v>
      </c>
      <c r="M159" s="94"/>
    </row>
    <row r="160" spans="1:13" x14ac:dyDescent="0.25">
      <c r="A160" s="1"/>
      <c r="B160" s="100"/>
      <c r="C160" s="25"/>
      <c r="D160" s="25"/>
      <c r="E160" s="24" t="s">
        <v>63</v>
      </c>
      <c r="F160" s="24" t="s">
        <v>64</v>
      </c>
      <c r="G160" s="22"/>
      <c r="H160" s="22">
        <v>0</v>
      </c>
      <c r="I160" s="22"/>
      <c r="K160" s="22">
        <v>133</v>
      </c>
      <c r="L160" s="22">
        <f t="shared" si="0"/>
        <v>-133</v>
      </c>
      <c r="M160" s="94"/>
    </row>
    <row r="161" spans="1:13" x14ac:dyDescent="0.25">
      <c r="A161" s="1"/>
      <c r="B161" s="100"/>
      <c r="C161" s="25"/>
      <c r="D161" s="25"/>
      <c r="E161" s="24" t="s">
        <v>65</v>
      </c>
      <c r="F161" s="24" t="s">
        <v>66</v>
      </c>
      <c r="G161" s="22"/>
      <c r="H161" s="22">
        <v>0</v>
      </c>
      <c r="I161" s="22"/>
      <c r="K161" s="22">
        <v>3119</v>
      </c>
      <c r="L161" s="22">
        <f t="shared" si="0"/>
        <v>-3119</v>
      </c>
      <c r="M161" s="94"/>
    </row>
    <row r="162" spans="1:13" x14ac:dyDescent="0.25">
      <c r="A162" s="1"/>
      <c r="B162" s="100"/>
      <c r="C162" s="25"/>
      <c r="D162" s="25"/>
      <c r="E162" s="24" t="s">
        <v>67</v>
      </c>
      <c r="F162" s="24" t="s">
        <v>68</v>
      </c>
      <c r="G162" s="22"/>
      <c r="H162" s="22">
        <v>0</v>
      </c>
      <c r="I162" s="22"/>
      <c r="K162" s="22">
        <v>133</v>
      </c>
      <c r="L162" s="22">
        <f t="shared" si="0"/>
        <v>-133</v>
      </c>
      <c r="M162" s="94"/>
    </row>
    <row r="163" spans="1:13" x14ac:dyDescent="0.25">
      <c r="A163" s="1"/>
      <c r="B163" s="100"/>
      <c r="C163" s="25"/>
      <c r="D163" s="25"/>
      <c r="E163" s="24" t="s">
        <v>69</v>
      </c>
      <c r="F163" s="24" t="s">
        <v>70</v>
      </c>
      <c r="G163" s="22"/>
      <c r="H163" s="22">
        <v>0</v>
      </c>
      <c r="I163" s="22"/>
      <c r="K163" s="22">
        <v>4910</v>
      </c>
      <c r="L163" s="22">
        <f t="shared" si="0"/>
        <v>-4910</v>
      </c>
      <c r="M163" s="94"/>
    </row>
    <row r="164" spans="1:13" x14ac:dyDescent="0.25">
      <c r="A164" s="1"/>
      <c r="B164" s="100"/>
      <c r="C164" s="25"/>
      <c r="D164" s="25"/>
      <c r="E164" s="24" t="s">
        <v>71</v>
      </c>
      <c r="F164" s="24" t="s">
        <v>72</v>
      </c>
      <c r="G164" s="22"/>
      <c r="H164" s="22">
        <v>0</v>
      </c>
      <c r="I164" s="22"/>
      <c r="K164" s="22">
        <v>7007</v>
      </c>
      <c r="L164" s="22">
        <f t="shared" si="0"/>
        <v>-7007</v>
      </c>
      <c r="M164" s="94"/>
    </row>
    <row r="165" spans="1:13" x14ac:dyDescent="0.25">
      <c r="A165" s="1"/>
      <c r="B165" s="100"/>
      <c r="C165" s="25"/>
      <c r="D165" s="25"/>
      <c r="E165" s="24" t="s">
        <v>73</v>
      </c>
      <c r="F165" s="24" t="s">
        <v>74</v>
      </c>
      <c r="G165" s="22"/>
      <c r="H165" s="22">
        <v>0</v>
      </c>
      <c r="I165" s="22"/>
      <c r="K165" s="22">
        <v>1299</v>
      </c>
      <c r="L165" s="22">
        <f t="shared" si="0"/>
        <v>-1299</v>
      </c>
      <c r="M165" s="94"/>
    </row>
    <row r="166" spans="1:13" x14ac:dyDescent="0.25">
      <c r="A166" s="1"/>
      <c r="B166" s="100"/>
      <c r="C166" s="25"/>
      <c r="D166" s="25"/>
      <c r="E166" s="24" t="s">
        <v>75</v>
      </c>
      <c r="F166" s="24" t="s">
        <v>76</v>
      </c>
      <c r="G166" s="22"/>
      <c r="H166" s="22">
        <v>0</v>
      </c>
      <c r="I166" s="22"/>
      <c r="K166" s="22">
        <v>5150</v>
      </c>
      <c r="L166" s="22">
        <f t="shared" si="0"/>
        <v>-5150</v>
      </c>
      <c r="M166" s="94"/>
    </row>
    <row r="167" spans="1:13" x14ac:dyDescent="0.25">
      <c r="A167" s="1"/>
      <c r="B167" s="100"/>
      <c r="C167" s="25"/>
      <c r="D167" s="25"/>
      <c r="E167" s="24" t="s">
        <v>77</v>
      </c>
      <c r="F167" s="24" t="s">
        <v>78</v>
      </c>
      <c r="G167" s="22"/>
      <c r="H167" s="22">
        <v>0</v>
      </c>
      <c r="I167" s="22"/>
      <c r="K167" s="22">
        <v>1227</v>
      </c>
      <c r="L167" s="22">
        <f t="shared" si="0"/>
        <v>-1227</v>
      </c>
      <c r="M167" s="94"/>
    </row>
    <row r="168" spans="1:13" x14ac:dyDescent="0.25">
      <c r="A168" s="1"/>
      <c r="B168" s="100"/>
      <c r="C168" s="25"/>
      <c r="D168" s="25"/>
      <c r="E168" s="24" t="s">
        <v>79</v>
      </c>
      <c r="F168" s="24" t="s">
        <v>80</v>
      </c>
      <c r="G168" s="22"/>
      <c r="H168" s="22">
        <v>0</v>
      </c>
      <c r="I168" s="22"/>
      <c r="K168" s="22">
        <v>4300</v>
      </c>
      <c r="L168" s="22">
        <f t="shared" si="0"/>
        <v>-4300</v>
      </c>
      <c r="M168" s="94"/>
    </row>
    <row r="169" spans="1:13" x14ac:dyDescent="0.25">
      <c r="A169" s="1"/>
      <c r="B169" s="100"/>
      <c r="C169" s="25"/>
      <c r="D169" s="25"/>
      <c r="E169" s="24" t="s">
        <v>81</v>
      </c>
      <c r="F169" s="24" t="s">
        <v>82</v>
      </c>
      <c r="G169" s="22"/>
      <c r="H169" s="22">
        <v>0</v>
      </c>
      <c r="I169" s="22"/>
      <c r="K169" s="22">
        <v>4327</v>
      </c>
      <c r="L169" s="22">
        <f t="shared" si="0"/>
        <v>-4327</v>
      </c>
      <c r="M169" s="94"/>
    </row>
    <row r="170" spans="1:13" x14ac:dyDescent="0.25">
      <c r="A170" s="1"/>
      <c r="B170" s="100"/>
      <c r="C170" s="25"/>
      <c r="D170" s="25"/>
      <c r="E170" s="24" t="s">
        <v>83</v>
      </c>
      <c r="F170" s="24" t="s">
        <v>84</v>
      </c>
      <c r="G170" s="22"/>
      <c r="H170" s="22">
        <v>0</v>
      </c>
      <c r="I170" s="22"/>
      <c r="K170" s="22">
        <v>5000</v>
      </c>
      <c r="L170" s="22">
        <f t="shared" si="0"/>
        <v>-5000</v>
      </c>
      <c r="M170" s="94"/>
    </row>
    <row r="171" spans="1:13" x14ac:dyDescent="0.25">
      <c r="A171" s="1"/>
      <c r="B171" s="100"/>
      <c r="C171" s="25"/>
      <c r="D171" s="25"/>
      <c r="E171" s="24" t="s">
        <v>85</v>
      </c>
      <c r="F171" s="24" t="s">
        <v>86</v>
      </c>
      <c r="G171" s="22"/>
      <c r="H171" s="22">
        <v>0</v>
      </c>
      <c r="I171" s="22"/>
      <c r="K171" s="22">
        <v>1327</v>
      </c>
      <c r="L171" s="22">
        <f t="shared" si="0"/>
        <v>-1327</v>
      </c>
      <c r="M171" s="94"/>
    </row>
    <row r="172" spans="1:13" x14ac:dyDescent="0.25">
      <c r="A172" s="1"/>
      <c r="B172" s="100"/>
      <c r="C172" s="25"/>
      <c r="D172" s="25"/>
      <c r="E172" s="24" t="s">
        <v>87</v>
      </c>
      <c r="F172" s="24" t="s">
        <v>88</v>
      </c>
      <c r="G172" s="22"/>
      <c r="H172" s="22">
        <v>0</v>
      </c>
      <c r="I172" s="22"/>
      <c r="K172" s="22">
        <v>499</v>
      </c>
      <c r="L172" s="22">
        <f t="shared" si="0"/>
        <v>-499</v>
      </c>
      <c r="M172" s="94"/>
    </row>
    <row r="173" spans="1:13" x14ac:dyDescent="0.25">
      <c r="A173" s="1"/>
      <c r="B173" s="100"/>
      <c r="C173" s="25"/>
      <c r="D173" s="25"/>
      <c r="E173" s="24" t="s">
        <v>89</v>
      </c>
      <c r="F173" s="24" t="s">
        <v>90</v>
      </c>
      <c r="G173" s="22"/>
      <c r="H173" s="22">
        <v>0</v>
      </c>
      <c r="I173" s="22"/>
      <c r="K173" s="22">
        <v>133</v>
      </c>
      <c r="L173" s="22">
        <f t="shared" si="0"/>
        <v>-133</v>
      </c>
      <c r="M173" s="94"/>
    </row>
    <row r="174" spans="1:13" x14ac:dyDescent="0.25">
      <c r="A174" s="1"/>
      <c r="B174" s="100"/>
      <c r="C174" s="25"/>
      <c r="D174" s="25"/>
      <c r="E174" s="24" t="s">
        <v>91</v>
      </c>
      <c r="F174" s="24" t="s">
        <v>92</v>
      </c>
      <c r="G174" s="22"/>
      <c r="H174" s="22">
        <v>0</v>
      </c>
      <c r="I174" s="22"/>
      <c r="K174" s="22">
        <v>1000</v>
      </c>
      <c r="L174" s="22">
        <f t="shared" si="0"/>
        <v>-1000</v>
      </c>
      <c r="M174" s="94"/>
    </row>
    <row r="175" spans="1:13" x14ac:dyDescent="0.25">
      <c r="A175" s="1"/>
      <c r="B175" s="100"/>
      <c r="C175" s="25"/>
      <c r="D175" s="25"/>
      <c r="E175" s="24" t="s">
        <v>93</v>
      </c>
      <c r="F175" s="24" t="s">
        <v>94</v>
      </c>
      <c r="G175" s="22"/>
      <c r="H175" s="22">
        <v>0</v>
      </c>
      <c r="I175" s="22"/>
      <c r="K175" s="22">
        <v>200</v>
      </c>
      <c r="L175" s="22">
        <f t="shared" si="0"/>
        <v>-200</v>
      </c>
      <c r="M175" s="94"/>
    </row>
    <row r="176" spans="1:13" x14ac:dyDescent="0.25">
      <c r="A176" s="1"/>
      <c r="B176" s="100"/>
      <c r="C176" s="25"/>
      <c r="D176" s="25"/>
      <c r="E176" s="24" t="s">
        <v>95</v>
      </c>
      <c r="F176" s="24" t="s">
        <v>96</v>
      </c>
      <c r="G176" s="22"/>
      <c r="H176" s="22">
        <v>0</v>
      </c>
      <c r="I176" s="22"/>
      <c r="K176" s="22">
        <v>150</v>
      </c>
      <c r="L176" s="22">
        <f t="shared" si="0"/>
        <v>-150</v>
      </c>
      <c r="M176" s="94"/>
    </row>
    <row r="177" spans="1:13" x14ac:dyDescent="0.25">
      <c r="A177" s="1"/>
      <c r="B177" s="100"/>
      <c r="C177" s="25"/>
      <c r="D177" s="25"/>
      <c r="E177" s="24" t="s">
        <v>97</v>
      </c>
      <c r="F177" s="24" t="s">
        <v>98</v>
      </c>
      <c r="G177" s="22"/>
      <c r="H177" s="22">
        <v>0</v>
      </c>
      <c r="I177" s="22"/>
      <c r="K177" s="22">
        <v>600</v>
      </c>
      <c r="L177" s="22">
        <f t="shared" si="0"/>
        <v>-600</v>
      </c>
      <c r="M177" s="94"/>
    </row>
    <row r="178" spans="1:13" x14ac:dyDescent="0.25">
      <c r="A178" s="1"/>
      <c r="B178" s="100"/>
      <c r="C178" s="25"/>
      <c r="D178" s="25"/>
      <c r="E178" s="24" t="s">
        <v>99</v>
      </c>
      <c r="F178" s="24" t="s">
        <v>100</v>
      </c>
      <c r="G178" s="22"/>
      <c r="H178" s="22">
        <v>0</v>
      </c>
      <c r="I178" s="22"/>
      <c r="K178" s="22">
        <v>929</v>
      </c>
      <c r="L178" s="22">
        <f t="shared" si="0"/>
        <v>-929</v>
      </c>
      <c r="M178" s="94"/>
    </row>
    <row r="179" spans="1:13" x14ac:dyDescent="0.25">
      <c r="A179" s="1"/>
      <c r="B179" s="100"/>
      <c r="C179" s="25"/>
      <c r="D179" s="25"/>
      <c r="E179" s="24" t="s">
        <v>101</v>
      </c>
      <c r="F179" s="24" t="s">
        <v>102</v>
      </c>
      <c r="G179" s="22"/>
      <c r="H179" s="22">
        <v>0</v>
      </c>
      <c r="I179" s="22"/>
      <c r="K179" s="22">
        <v>100</v>
      </c>
      <c r="L179" s="22">
        <f t="shared" si="0"/>
        <v>-100</v>
      </c>
      <c r="M179" s="94"/>
    </row>
    <row r="180" spans="1:13" x14ac:dyDescent="0.25">
      <c r="A180" s="1"/>
      <c r="B180" s="100"/>
      <c r="C180" s="25"/>
      <c r="D180" s="25"/>
      <c r="E180" s="24" t="s">
        <v>103</v>
      </c>
      <c r="F180" s="24" t="s">
        <v>104</v>
      </c>
      <c r="G180" s="22"/>
      <c r="H180" s="22">
        <v>0</v>
      </c>
      <c r="I180" s="22"/>
      <c r="K180" s="22">
        <v>133</v>
      </c>
      <c r="L180" s="22">
        <f t="shared" si="0"/>
        <v>-133</v>
      </c>
      <c r="M180" s="94"/>
    </row>
    <row r="181" spans="1:13" x14ac:dyDescent="0.25">
      <c r="A181" s="1"/>
      <c r="B181" s="100"/>
      <c r="C181" s="25"/>
      <c r="D181" s="25"/>
      <c r="E181" s="24" t="s">
        <v>105</v>
      </c>
      <c r="F181" s="24" t="s">
        <v>106</v>
      </c>
      <c r="G181" s="22"/>
      <c r="H181" s="22">
        <v>0</v>
      </c>
      <c r="I181" s="22"/>
      <c r="K181" s="22">
        <v>1324</v>
      </c>
      <c r="L181" s="22">
        <f t="shared" si="0"/>
        <v>-1324</v>
      </c>
      <c r="M181" s="94"/>
    </row>
    <row r="182" spans="1:13" x14ac:dyDescent="0.25">
      <c r="A182" s="1"/>
      <c r="B182" s="100"/>
      <c r="C182" s="25"/>
      <c r="D182" s="25"/>
      <c r="E182" s="24" t="s">
        <v>107</v>
      </c>
      <c r="F182" s="24" t="s">
        <v>108</v>
      </c>
      <c r="G182" s="22"/>
      <c r="H182" s="22">
        <v>0</v>
      </c>
      <c r="I182" s="22"/>
      <c r="K182" s="22">
        <v>1059</v>
      </c>
      <c r="L182" s="22">
        <f t="shared" si="0"/>
        <v>-1059</v>
      </c>
      <c r="M182" s="94"/>
    </row>
    <row r="183" spans="1:13" x14ac:dyDescent="0.25">
      <c r="A183" s="1"/>
      <c r="B183" s="100"/>
      <c r="C183" s="25"/>
      <c r="D183" s="25"/>
      <c r="E183" s="24" t="s">
        <v>109</v>
      </c>
      <c r="F183" s="24" t="s">
        <v>110</v>
      </c>
      <c r="G183" s="22"/>
      <c r="H183" s="22">
        <v>0</v>
      </c>
      <c r="I183" s="22"/>
      <c r="K183" s="22">
        <v>500</v>
      </c>
      <c r="L183" s="22">
        <f t="shared" si="0"/>
        <v>-500</v>
      </c>
      <c r="M183" s="94"/>
    </row>
    <row r="184" spans="1:13" x14ac:dyDescent="0.25">
      <c r="A184" s="1"/>
      <c r="B184" s="100"/>
      <c r="C184" s="25"/>
      <c r="D184" s="25"/>
      <c r="E184" s="24" t="s">
        <v>10</v>
      </c>
      <c r="F184" s="24" t="s">
        <v>11</v>
      </c>
      <c r="G184" s="22"/>
      <c r="H184" s="22">
        <v>684450</v>
      </c>
      <c r="I184" s="22"/>
      <c r="K184" s="22">
        <v>0</v>
      </c>
      <c r="L184" s="22">
        <f t="shared" si="0"/>
        <v>684450</v>
      </c>
      <c r="M184" s="94"/>
    </row>
    <row r="185" spans="1:13" x14ac:dyDescent="0.25">
      <c r="A185" s="1"/>
      <c r="B185" s="100"/>
      <c r="C185" s="25"/>
      <c r="D185" s="25"/>
      <c r="E185" s="24" t="s">
        <v>119</v>
      </c>
      <c r="F185" s="24" t="s">
        <v>12</v>
      </c>
      <c r="G185" s="22"/>
      <c r="H185" s="22">
        <v>1559</v>
      </c>
      <c r="I185" s="22"/>
      <c r="K185" s="22">
        <v>0</v>
      </c>
      <c r="L185" s="22">
        <f t="shared" si="0"/>
        <v>1559</v>
      </c>
      <c r="M185" s="94"/>
    </row>
    <row r="186" spans="1:13" hidden="1" x14ac:dyDescent="0.25">
      <c r="A186" s="1"/>
      <c r="B186" s="100"/>
      <c r="C186" s="25">
        <v>3</v>
      </c>
      <c r="D186" s="25"/>
      <c r="E186" s="25"/>
      <c r="F186" s="101"/>
      <c r="G186" s="101"/>
      <c r="H186" s="101"/>
      <c r="I186" s="101"/>
      <c r="K186" s="101"/>
      <c r="L186" s="101"/>
      <c r="M186" s="94"/>
    </row>
    <row r="187" spans="1:13" x14ac:dyDescent="0.25">
      <c r="A187" s="97" t="s">
        <v>111</v>
      </c>
      <c r="B187" s="97" t="s">
        <v>112</v>
      </c>
      <c r="C187" s="98"/>
      <c r="D187" s="98"/>
      <c r="E187" s="97"/>
      <c r="F187" s="98"/>
      <c r="G187" s="98"/>
      <c r="H187" s="98">
        <f>SUBTOTAL(9,H188:H203)</f>
        <v>74510</v>
      </c>
      <c r="I187" s="98"/>
      <c r="J187" s="99">
        <f>G187+H187-I187</f>
        <v>74510</v>
      </c>
      <c r="K187" s="98">
        <f>SUBTOTAL(9,K188:K203)</f>
        <v>74510</v>
      </c>
      <c r="L187" s="98">
        <f>H187-K187</f>
        <v>0</v>
      </c>
      <c r="M187" s="99">
        <f>J187-K187</f>
        <v>0</v>
      </c>
    </row>
    <row r="188" spans="1:13" hidden="1" x14ac:dyDescent="0.25">
      <c r="A188" s="1"/>
      <c r="B188" s="100"/>
      <c r="C188" s="25"/>
      <c r="D188" s="25"/>
      <c r="E188" s="25"/>
      <c r="F188" s="101"/>
      <c r="G188" s="101"/>
      <c r="H188" s="101"/>
      <c r="I188" s="101"/>
      <c r="K188" s="101"/>
      <c r="L188" s="101"/>
      <c r="M188" s="94"/>
    </row>
    <row r="189" spans="1:13" x14ac:dyDescent="0.25">
      <c r="A189" s="1"/>
      <c r="B189" s="100"/>
      <c r="C189" s="25"/>
      <c r="D189" s="25"/>
      <c r="E189" s="24" t="s">
        <v>49</v>
      </c>
      <c r="F189" s="24" t="s">
        <v>50</v>
      </c>
      <c r="G189" s="22"/>
      <c r="H189" s="22">
        <v>0</v>
      </c>
      <c r="I189" s="22"/>
      <c r="K189" s="22">
        <v>2585</v>
      </c>
      <c r="L189" s="22">
        <f t="shared" ref="L189:L202" si="1">H189-K189</f>
        <v>-2585</v>
      </c>
      <c r="M189" s="94"/>
    </row>
    <row r="190" spans="1:13" x14ac:dyDescent="0.25">
      <c r="A190" s="1"/>
      <c r="B190" s="100"/>
      <c r="C190" s="25"/>
      <c r="D190" s="25"/>
      <c r="E190" s="24" t="s">
        <v>57</v>
      </c>
      <c r="F190" s="24" t="s">
        <v>58</v>
      </c>
      <c r="G190" s="22"/>
      <c r="H190" s="22">
        <v>0</v>
      </c>
      <c r="I190" s="22"/>
      <c r="K190" s="22">
        <v>380</v>
      </c>
      <c r="L190" s="22">
        <f t="shared" si="1"/>
        <v>-380</v>
      </c>
      <c r="M190" s="94"/>
    </row>
    <row r="191" spans="1:13" x14ac:dyDescent="0.25">
      <c r="A191" s="1"/>
      <c r="B191" s="100"/>
      <c r="C191" s="25"/>
      <c r="D191" s="25"/>
      <c r="E191" s="24" t="s">
        <v>69</v>
      </c>
      <c r="F191" s="24" t="s">
        <v>70</v>
      </c>
      <c r="G191" s="22"/>
      <c r="H191" s="22">
        <v>0</v>
      </c>
      <c r="I191" s="22"/>
      <c r="K191" s="22">
        <v>1100</v>
      </c>
      <c r="L191" s="22">
        <f t="shared" si="1"/>
        <v>-1100</v>
      </c>
      <c r="M191" s="94"/>
    </row>
    <row r="192" spans="1:13" x14ac:dyDescent="0.25">
      <c r="A192" s="1"/>
      <c r="B192" s="100"/>
      <c r="C192" s="25"/>
      <c r="D192" s="25"/>
      <c r="E192" s="24" t="s">
        <v>73</v>
      </c>
      <c r="F192" s="24" t="s">
        <v>74</v>
      </c>
      <c r="G192" s="22"/>
      <c r="H192" s="22">
        <v>0</v>
      </c>
      <c r="I192" s="22"/>
      <c r="K192" s="22">
        <v>1139</v>
      </c>
      <c r="L192" s="22">
        <f t="shared" si="1"/>
        <v>-1139</v>
      </c>
      <c r="M192" s="94"/>
    </row>
    <row r="193" spans="1:13" x14ac:dyDescent="0.25">
      <c r="A193" s="1"/>
      <c r="B193" s="100"/>
      <c r="C193" s="25"/>
      <c r="D193" s="25"/>
      <c r="E193" s="24" t="s">
        <v>77</v>
      </c>
      <c r="F193" s="24" t="s">
        <v>78</v>
      </c>
      <c r="G193" s="22"/>
      <c r="H193" s="22">
        <v>0</v>
      </c>
      <c r="I193" s="22"/>
      <c r="K193" s="22">
        <v>1288</v>
      </c>
      <c r="L193" s="22">
        <f t="shared" si="1"/>
        <v>-1288</v>
      </c>
      <c r="M193" s="94"/>
    </row>
    <row r="194" spans="1:13" x14ac:dyDescent="0.25">
      <c r="A194" s="1"/>
      <c r="B194" s="100"/>
      <c r="C194" s="25"/>
      <c r="D194" s="25"/>
      <c r="E194" s="24" t="s">
        <v>81</v>
      </c>
      <c r="F194" s="24" t="s">
        <v>82</v>
      </c>
      <c r="G194" s="22"/>
      <c r="H194" s="22">
        <v>0</v>
      </c>
      <c r="I194" s="22"/>
      <c r="K194" s="22">
        <v>14827</v>
      </c>
      <c r="L194" s="22">
        <f t="shared" si="1"/>
        <v>-14827</v>
      </c>
      <c r="M194" s="94"/>
    </row>
    <row r="195" spans="1:13" x14ac:dyDescent="0.25">
      <c r="A195" s="1"/>
      <c r="B195" s="100"/>
      <c r="C195" s="25"/>
      <c r="D195" s="25"/>
      <c r="E195" s="24" t="s">
        <v>83</v>
      </c>
      <c r="F195" s="24" t="s">
        <v>84</v>
      </c>
      <c r="G195" s="22"/>
      <c r="H195" s="22">
        <v>0</v>
      </c>
      <c r="I195" s="22"/>
      <c r="K195" s="22">
        <v>28320</v>
      </c>
      <c r="L195" s="22">
        <f t="shared" si="1"/>
        <v>-28320</v>
      </c>
      <c r="M195" s="94"/>
    </row>
    <row r="196" spans="1:13" x14ac:dyDescent="0.25">
      <c r="A196" s="1"/>
      <c r="B196" s="100"/>
      <c r="C196" s="25"/>
      <c r="D196" s="25"/>
      <c r="E196" s="24" t="s">
        <v>85</v>
      </c>
      <c r="F196" s="24" t="s">
        <v>86</v>
      </c>
      <c r="G196" s="22"/>
      <c r="H196" s="22">
        <v>0</v>
      </c>
      <c r="I196" s="22"/>
      <c r="K196" s="22">
        <v>3938</v>
      </c>
      <c r="L196" s="22">
        <f t="shared" si="1"/>
        <v>-3938</v>
      </c>
      <c r="M196" s="94"/>
    </row>
    <row r="197" spans="1:13" x14ac:dyDescent="0.25">
      <c r="A197" s="1"/>
      <c r="B197" s="100"/>
      <c r="C197" s="25"/>
      <c r="D197" s="25"/>
      <c r="E197" s="24" t="s">
        <v>87</v>
      </c>
      <c r="F197" s="24" t="s">
        <v>88</v>
      </c>
      <c r="G197" s="22"/>
      <c r="H197" s="22">
        <v>0</v>
      </c>
      <c r="I197" s="22"/>
      <c r="K197" s="22">
        <v>11723</v>
      </c>
      <c r="L197" s="22">
        <f t="shared" si="1"/>
        <v>-11723</v>
      </c>
      <c r="M197" s="94"/>
    </row>
    <row r="198" spans="1:13" x14ac:dyDescent="0.25">
      <c r="A198" s="1"/>
      <c r="B198" s="100"/>
      <c r="C198" s="25"/>
      <c r="D198" s="25"/>
      <c r="E198" s="24" t="s">
        <v>107</v>
      </c>
      <c r="F198" s="24" t="s">
        <v>108</v>
      </c>
      <c r="G198" s="22"/>
      <c r="H198" s="22">
        <v>0</v>
      </c>
      <c r="I198" s="22"/>
      <c r="K198" s="22">
        <v>2500</v>
      </c>
      <c r="L198" s="22">
        <f t="shared" si="1"/>
        <v>-2500</v>
      </c>
      <c r="M198" s="94"/>
    </row>
    <row r="199" spans="1:13" x14ac:dyDescent="0.25">
      <c r="A199" s="1"/>
      <c r="B199" s="100"/>
      <c r="C199" s="25"/>
      <c r="D199" s="25"/>
      <c r="E199" s="24" t="s">
        <v>113</v>
      </c>
      <c r="F199" s="24" t="s">
        <v>114</v>
      </c>
      <c r="G199" s="22"/>
      <c r="H199" s="22">
        <v>0</v>
      </c>
      <c r="I199" s="22"/>
      <c r="K199" s="22">
        <v>1500</v>
      </c>
      <c r="L199" s="22">
        <f t="shared" si="1"/>
        <v>-1500</v>
      </c>
      <c r="M199" s="94"/>
    </row>
    <row r="200" spans="1:13" x14ac:dyDescent="0.25">
      <c r="A200" s="1"/>
      <c r="B200" s="100"/>
      <c r="C200" s="25"/>
      <c r="D200" s="25"/>
      <c r="E200" s="24" t="s">
        <v>109</v>
      </c>
      <c r="F200" s="24" t="s">
        <v>110</v>
      </c>
      <c r="G200" s="22"/>
      <c r="H200" s="22">
        <v>0</v>
      </c>
      <c r="I200" s="22"/>
      <c r="K200" s="22">
        <v>5210</v>
      </c>
      <c r="L200" s="22">
        <f t="shared" si="1"/>
        <v>-5210</v>
      </c>
      <c r="M200" s="94"/>
    </row>
    <row r="201" spans="1:13" x14ac:dyDescent="0.25">
      <c r="A201" s="1"/>
      <c r="B201" s="100"/>
      <c r="C201" s="25"/>
      <c r="D201" s="25"/>
      <c r="E201" s="24" t="s">
        <v>10</v>
      </c>
      <c r="F201" s="24" t="s">
        <v>11</v>
      </c>
      <c r="G201" s="22"/>
      <c r="H201" s="22">
        <v>65300</v>
      </c>
      <c r="I201" s="22"/>
      <c r="K201" s="22">
        <v>0</v>
      </c>
      <c r="L201" s="22">
        <f t="shared" si="1"/>
        <v>65300</v>
      </c>
      <c r="M201" s="94"/>
    </row>
    <row r="202" spans="1:13" x14ac:dyDescent="0.25">
      <c r="A202" s="1"/>
      <c r="B202" s="100"/>
      <c r="C202" s="25"/>
      <c r="D202" s="25"/>
      <c r="E202" s="24" t="s">
        <v>119</v>
      </c>
      <c r="F202" s="24" t="s">
        <v>12</v>
      </c>
      <c r="G202" s="22"/>
      <c r="H202" s="22">
        <v>9210</v>
      </c>
      <c r="I202" s="22"/>
      <c r="K202" s="22">
        <v>0</v>
      </c>
      <c r="L202" s="22">
        <f t="shared" si="1"/>
        <v>9210</v>
      </c>
      <c r="M202" s="94"/>
    </row>
    <row r="203" spans="1:13" hidden="1" x14ac:dyDescent="0.25">
      <c r="A203" s="1"/>
      <c r="B203" s="100"/>
      <c r="C203" s="25">
        <v>3</v>
      </c>
      <c r="D203" s="25"/>
      <c r="E203" s="25"/>
      <c r="F203" s="101"/>
      <c r="G203" s="101"/>
      <c r="H203" s="101"/>
      <c r="I203" s="101"/>
      <c r="K203" s="101"/>
      <c r="L203" s="101"/>
      <c r="M203" s="94"/>
    </row>
    <row r="204" spans="1:13" hidden="1" x14ac:dyDescent="0.25">
      <c r="C204">
        <v>2</v>
      </c>
      <c r="F204" s="26"/>
      <c r="H204" s="26"/>
      <c r="K204" s="26"/>
      <c r="L204" s="26"/>
      <c r="M204" s="94"/>
    </row>
    <row r="205" spans="1:13" x14ac:dyDescent="0.25">
      <c r="A205" s="14" t="s">
        <v>13</v>
      </c>
      <c r="B205" s="14" t="s">
        <v>14</v>
      </c>
      <c r="C205" s="14"/>
      <c r="D205" s="14"/>
      <c r="E205" s="15"/>
      <c r="F205" s="16"/>
      <c r="G205" s="16">
        <v>148592.67000000001</v>
      </c>
      <c r="H205" s="16">
        <f>SUBTOTAL(9,H206:H222)</f>
        <v>34005</v>
      </c>
      <c r="I205" s="16">
        <v>148592.67000000001</v>
      </c>
      <c r="J205" s="16">
        <f>G205+H205-I205</f>
        <v>34005</v>
      </c>
      <c r="K205" s="16">
        <f>SUBTOTAL(9,K206:K222)</f>
        <v>34005</v>
      </c>
      <c r="L205" s="16">
        <f>H205-K205</f>
        <v>0</v>
      </c>
      <c r="M205" s="95">
        <f>J205-K205</f>
        <v>0</v>
      </c>
    </row>
    <row r="206" spans="1:13" hidden="1" x14ac:dyDescent="0.25">
      <c r="A206" s="83"/>
      <c r="B206" s="96"/>
      <c r="C206" s="1"/>
      <c r="D206" s="1"/>
      <c r="E206" s="1"/>
      <c r="F206" s="84"/>
      <c r="H206" s="84"/>
      <c r="K206" s="84"/>
      <c r="L206" s="84"/>
      <c r="M206" s="94"/>
    </row>
    <row r="207" spans="1:13" x14ac:dyDescent="0.25">
      <c r="A207" s="97" t="s">
        <v>115</v>
      </c>
      <c r="B207" s="97" t="s">
        <v>116</v>
      </c>
      <c r="C207" s="98"/>
      <c r="D207" s="98"/>
      <c r="E207" s="97"/>
      <c r="F207" s="98"/>
      <c r="G207" s="98"/>
      <c r="H207" s="98">
        <f>SUBTOTAL(9,H208:H217)</f>
        <v>34005</v>
      </c>
      <c r="I207" s="98"/>
      <c r="J207" s="99">
        <f>G207+H207-I207</f>
        <v>34005</v>
      </c>
      <c r="K207" s="98">
        <f>SUBTOTAL(9,K208:K217)</f>
        <v>34005</v>
      </c>
      <c r="L207" s="98">
        <f>H207-K207</f>
        <v>0</v>
      </c>
      <c r="M207" s="99">
        <f>J207-K207</f>
        <v>0</v>
      </c>
    </row>
    <row r="208" spans="1:13" hidden="1" x14ac:dyDescent="0.25">
      <c r="A208" s="1"/>
      <c r="B208" s="100"/>
      <c r="C208" s="25"/>
      <c r="D208" s="25"/>
      <c r="E208" s="25"/>
      <c r="F208" s="101"/>
      <c r="G208" s="101"/>
      <c r="H208" s="101"/>
      <c r="I208" s="101"/>
      <c r="K208" s="101"/>
      <c r="L208" s="101"/>
      <c r="M208" s="94"/>
    </row>
    <row r="209" spans="1:13" x14ac:dyDescent="0.25">
      <c r="A209" s="1"/>
      <c r="B209" s="100"/>
      <c r="C209" s="25"/>
      <c r="D209" s="25"/>
      <c r="E209" s="24" t="s">
        <v>41</v>
      </c>
      <c r="F209" s="24" t="s">
        <v>42</v>
      </c>
      <c r="G209" s="22"/>
      <c r="H209" s="22">
        <v>0</v>
      </c>
      <c r="I209" s="22"/>
      <c r="K209" s="22">
        <v>2500</v>
      </c>
      <c r="L209" s="22">
        <f t="shared" ref="L209:L216" si="2">H209-K209</f>
        <v>-2500</v>
      </c>
      <c r="M209" s="94"/>
    </row>
    <row r="210" spans="1:13" x14ac:dyDescent="0.25">
      <c r="A210" s="1"/>
      <c r="B210" s="100"/>
      <c r="C210" s="25"/>
      <c r="D210" s="25"/>
      <c r="E210" s="24" t="s">
        <v>45</v>
      </c>
      <c r="F210" s="24" t="s">
        <v>46</v>
      </c>
      <c r="G210" s="22"/>
      <c r="H210" s="22">
        <v>0</v>
      </c>
      <c r="I210" s="22"/>
      <c r="K210" s="22">
        <v>2500</v>
      </c>
      <c r="L210" s="22">
        <f t="shared" si="2"/>
        <v>-2500</v>
      </c>
      <c r="M210" s="94"/>
    </row>
    <row r="211" spans="1:13" x14ac:dyDescent="0.25">
      <c r="A211" s="1"/>
      <c r="B211" s="100"/>
      <c r="C211" s="25"/>
      <c r="D211" s="25"/>
      <c r="E211" s="24" t="s">
        <v>81</v>
      </c>
      <c r="F211" s="24" t="s">
        <v>82</v>
      </c>
      <c r="G211" s="22"/>
      <c r="H211" s="22">
        <v>0</v>
      </c>
      <c r="I211" s="22"/>
      <c r="K211" s="22">
        <v>28000</v>
      </c>
      <c r="L211" s="22">
        <f t="shared" si="2"/>
        <v>-28000</v>
      </c>
      <c r="M211" s="94"/>
    </row>
    <row r="212" spans="1:13" x14ac:dyDescent="0.25">
      <c r="A212" s="1"/>
      <c r="B212" s="100"/>
      <c r="C212" s="25"/>
      <c r="D212" s="25"/>
      <c r="E212" s="24" t="s">
        <v>97</v>
      </c>
      <c r="F212" s="24" t="s">
        <v>98</v>
      </c>
      <c r="G212" s="22"/>
      <c r="H212" s="22">
        <v>0</v>
      </c>
      <c r="I212" s="22"/>
      <c r="K212" s="22">
        <v>1005</v>
      </c>
      <c r="L212" s="22">
        <f t="shared" si="2"/>
        <v>-1005</v>
      </c>
      <c r="M212" s="94"/>
    </row>
    <row r="213" spans="1:13" x14ac:dyDescent="0.25">
      <c r="A213" s="1"/>
      <c r="B213" s="100"/>
      <c r="C213" s="25"/>
      <c r="D213" s="25"/>
      <c r="E213" s="24" t="s">
        <v>15</v>
      </c>
      <c r="F213" s="24" t="s">
        <v>16</v>
      </c>
      <c r="G213" s="22"/>
      <c r="H213" s="22">
        <v>5</v>
      </c>
      <c r="I213" s="22"/>
      <c r="K213" s="22">
        <v>0</v>
      </c>
      <c r="L213" s="22">
        <f t="shared" si="2"/>
        <v>5</v>
      </c>
      <c r="M213" s="94"/>
    </row>
    <row r="214" spans="1:13" x14ac:dyDescent="0.25">
      <c r="A214" s="1"/>
      <c r="B214" s="100"/>
      <c r="C214" s="25"/>
      <c r="D214" s="25"/>
      <c r="E214" s="24" t="s">
        <v>19</v>
      </c>
      <c r="F214" s="24" t="s">
        <v>20</v>
      </c>
      <c r="G214" s="22"/>
      <c r="H214" s="22">
        <v>2000</v>
      </c>
      <c r="I214" s="22"/>
      <c r="K214" s="22">
        <v>0</v>
      </c>
      <c r="L214" s="22">
        <f t="shared" si="2"/>
        <v>2000</v>
      </c>
      <c r="M214" s="94"/>
    </row>
    <row r="215" spans="1:13" x14ac:dyDescent="0.25">
      <c r="A215" s="1"/>
      <c r="B215" s="100"/>
      <c r="C215" s="25"/>
      <c r="D215" s="25"/>
      <c r="E215" s="24" t="s">
        <v>21</v>
      </c>
      <c r="F215" s="24" t="s">
        <v>22</v>
      </c>
      <c r="G215" s="22"/>
      <c r="H215" s="22">
        <v>32000</v>
      </c>
      <c r="I215" s="22"/>
      <c r="K215" s="22">
        <v>0</v>
      </c>
      <c r="L215" s="22">
        <f t="shared" si="2"/>
        <v>32000</v>
      </c>
      <c r="M215" s="94"/>
    </row>
    <row r="216" spans="1:13" x14ac:dyDescent="0.25">
      <c r="A216" s="1"/>
      <c r="B216" s="100"/>
      <c r="C216" s="25"/>
      <c r="D216" s="25"/>
      <c r="E216" s="24" t="s">
        <v>23</v>
      </c>
      <c r="F216" s="24" t="s">
        <v>24</v>
      </c>
      <c r="G216" s="22"/>
      <c r="H216" s="22">
        <v>0</v>
      </c>
      <c r="I216" s="22"/>
      <c r="K216" s="22">
        <v>0</v>
      </c>
      <c r="L216" s="22">
        <f t="shared" si="2"/>
        <v>0</v>
      </c>
      <c r="M216" s="94"/>
    </row>
    <row r="217" spans="1:13" hidden="1" x14ac:dyDescent="0.25">
      <c r="A217" s="1"/>
      <c r="B217" s="100"/>
      <c r="C217" s="25">
        <v>3</v>
      </c>
      <c r="D217" s="25"/>
      <c r="E217" s="25"/>
      <c r="F217" s="101"/>
      <c r="G217" s="101"/>
      <c r="H217" s="101"/>
      <c r="I217" s="101"/>
      <c r="K217" s="101"/>
      <c r="L217" s="101"/>
      <c r="M217" s="94"/>
    </row>
    <row r="218" spans="1:13" x14ac:dyDescent="0.25">
      <c r="A218" s="97"/>
      <c r="B218" s="97"/>
      <c r="C218" s="98"/>
      <c r="D218" s="98"/>
      <c r="E218" s="97"/>
      <c r="F218" s="98"/>
      <c r="G218" s="98">
        <v>148592.67000000001</v>
      </c>
      <c r="H218" s="98">
        <f>SUBTOTAL(9,H219:H221)</f>
        <v>0</v>
      </c>
      <c r="I218" s="98">
        <v>148592.67000000001</v>
      </c>
      <c r="J218" s="99">
        <f>G218+H218-I218</f>
        <v>0</v>
      </c>
      <c r="K218" s="98">
        <f>SUBTOTAL(9,K219:K221)</f>
        <v>0</v>
      </c>
      <c r="L218" s="98">
        <f>H218-K218</f>
        <v>0</v>
      </c>
      <c r="M218" s="99">
        <f>J218-K218</f>
        <v>0</v>
      </c>
    </row>
    <row r="219" spans="1:13" hidden="1" x14ac:dyDescent="0.25">
      <c r="A219" s="1"/>
      <c r="B219" s="100"/>
      <c r="C219" s="25"/>
      <c r="D219" s="25"/>
      <c r="E219" s="25"/>
      <c r="F219" s="101"/>
      <c r="G219" s="101"/>
      <c r="H219" s="101"/>
      <c r="I219" s="101"/>
      <c r="K219" s="101"/>
      <c r="L219" s="101"/>
      <c r="M219" s="94"/>
    </row>
    <row r="220" spans="1:13" x14ac:dyDescent="0.25">
      <c r="A220" s="1"/>
      <c r="B220" s="100"/>
      <c r="C220" s="25"/>
      <c r="D220" s="25"/>
      <c r="E220" s="24"/>
      <c r="F220" s="24"/>
      <c r="G220" s="22">
        <v>148592.67000000001</v>
      </c>
      <c r="H220" s="22"/>
      <c r="I220" s="22">
        <v>148592.67000000001</v>
      </c>
      <c r="K220" s="22"/>
      <c r="L220" s="22">
        <f>H220-K220</f>
        <v>0</v>
      </c>
      <c r="M220" s="94"/>
    </row>
    <row r="221" spans="1:13" hidden="1" x14ac:dyDescent="0.25">
      <c r="A221" s="1"/>
      <c r="B221" s="100"/>
      <c r="C221" s="25">
        <v>3</v>
      </c>
      <c r="D221" s="25"/>
      <c r="E221" s="25"/>
      <c r="F221" s="101"/>
      <c r="G221" s="101"/>
      <c r="H221" s="101"/>
      <c r="I221" s="101"/>
      <c r="K221" s="101"/>
      <c r="L221" s="101"/>
      <c r="M221" s="94"/>
    </row>
    <row r="222" spans="1:13" hidden="1" x14ac:dyDescent="0.25">
      <c r="C222">
        <v>2</v>
      </c>
      <c r="F222" s="26"/>
      <c r="H222" s="26"/>
      <c r="K222" s="26"/>
      <c r="L222" s="26"/>
      <c r="M222" s="94"/>
    </row>
    <row r="223" spans="1:13" x14ac:dyDescent="0.25">
      <c r="A223" s="14" t="s">
        <v>25</v>
      </c>
      <c r="B223" s="14" t="s">
        <v>26</v>
      </c>
      <c r="C223" s="14"/>
      <c r="D223" s="14"/>
      <c r="E223" s="15"/>
      <c r="F223" s="16"/>
      <c r="G223" s="16">
        <v>15403.44</v>
      </c>
      <c r="H223" s="16">
        <f>SUBTOTAL(9,H224:H240)</f>
        <v>38660</v>
      </c>
      <c r="I223" s="16">
        <v>15403.44</v>
      </c>
      <c r="J223" s="16">
        <f>G223+H223-I223</f>
        <v>38660</v>
      </c>
      <c r="K223" s="16">
        <f>SUBTOTAL(9,K224:K240)</f>
        <v>38660</v>
      </c>
      <c r="L223" s="16">
        <f>H223-K223</f>
        <v>0</v>
      </c>
      <c r="M223" s="95">
        <f>J223-K223</f>
        <v>0</v>
      </c>
    </row>
    <row r="224" spans="1:13" hidden="1" x14ac:dyDescent="0.25">
      <c r="A224" s="83"/>
      <c r="B224" s="96"/>
      <c r="C224" s="1"/>
      <c r="D224" s="1"/>
      <c r="E224" s="1"/>
      <c r="F224" s="84"/>
      <c r="H224" s="84"/>
      <c r="K224" s="84"/>
      <c r="L224" s="84"/>
      <c r="M224" s="94"/>
    </row>
    <row r="225" spans="1:13" x14ac:dyDescent="0.25">
      <c r="A225" s="97" t="s">
        <v>115</v>
      </c>
      <c r="B225" s="97" t="s">
        <v>116</v>
      </c>
      <c r="C225" s="98"/>
      <c r="D225" s="98"/>
      <c r="E225" s="97"/>
      <c r="F225" s="98"/>
      <c r="G225" s="98"/>
      <c r="H225" s="98">
        <f>SUBTOTAL(9,H226:H235)</f>
        <v>38660</v>
      </c>
      <c r="I225" s="98"/>
      <c r="J225" s="99">
        <f>G225+H225-I225</f>
        <v>38660</v>
      </c>
      <c r="K225" s="98">
        <f>SUBTOTAL(9,K226:K235)</f>
        <v>38660</v>
      </c>
      <c r="L225" s="98">
        <f>H225-K225</f>
        <v>0</v>
      </c>
      <c r="M225" s="99">
        <f>J225-K225</f>
        <v>0</v>
      </c>
    </row>
    <row r="226" spans="1:13" hidden="1" x14ac:dyDescent="0.25">
      <c r="A226" s="1"/>
      <c r="B226" s="100"/>
      <c r="C226" s="25"/>
      <c r="D226" s="25"/>
      <c r="E226" s="25"/>
      <c r="F226" s="101"/>
      <c r="G226" s="101"/>
      <c r="H226" s="101"/>
      <c r="I226" s="101"/>
      <c r="K226" s="101"/>
      <c r="L226" s="101"/>
      <c r="M226" s="94"/>
    </row>
    <row r="227" spans="1:13" x14ac:dyDescent="0.25">
      <c r="A227" s="1"/>
      <c r="B227" s="100"/>
      <c r="C227" s="25"/>
      <c r="D227" s="25"/>
      <c r="E227" s="24" t="s">
        <v>41</v>
      </c>
      <c r="F227" s="24" t="s">
        <v>42</v>
      </c>
      <c r="G227" s="22"/>
      <c r="H227" s="22">
        <v>0</v>
      </c>
      <c r="I227" s="22"/>
      <c r="K227" s="22">
        <v>25860</v>
      </c>
      <c r="L227" s="22">
        <f t="shared" ref="L227:L234" si="3">H227-K227</f>
        <v>-25860</v>
      </c>
      <c r="M227" s="94"/>
    </row>
    <row r="228" spans="1:13" x14ac:dyDescent="0.25">
      <c r="A228" s="1"/>
      <c r="B228" s="100"/>
      <c r="C228" s="25"/>
      <c r="D228" s="25"/>
      <c r="E228" s="24" t="s">
        <v>51</v>
      </c>
      <c r="F228" s="24" t="s">
        <v>52</v>
      </c>
      <c r="G228" s="22"/>
      <c r="H228" s="22">
        <v>0</v>
      </c>
      <c r="I228" s="22"/>
      <c r="K228" s="22">
        <v>1800</v>
      </c>
      <c r="L228" s="22">
        <f t="shared" si="3"/>
        <v>-1800</v>
      </c>
      <c r="M228" s="94"/>
    </row>
    <row r="229" spans="1:13" x14ac:dyDescent="0.25">
      <c r="A229" s="1"/>
      <c r="B229" s="100"/>
      <c r="C229" s="25"/>
      <c r="D229" s="25"/>
      <c r="E229" s="24" t="s">
        <v>73</v>
      </c>
      <c r="F229" s="24" t="s">
        <v>74</v>
      </c>
      <c r="G229" s="22"/>
      <c r="H229" s="22">
        <v>0</v>
      </c>
      <c r="I229" s="22"/>
      <c r="K229" s="22">
        <v>1700</v>
      </c>
      <c r="L229" s="22">
        <f t="shared" si="3"/>
        <v>-1700</v>
      </c>
      <c r="M229" s="94"/>
    </row>
    <row r="230" spans="1:13" x14ac:dyDescent="0.25">
      <c r="A230" s="1"/>
      <c r="B230" s="100"/>
      <c r="C230" s="25"/>
      <c r="D230" s="25"/>
      <c r="E230" s="24" t="s">
        <v>81</v>
      </c>
      <c r="F230" s="24" t="s">
        <v>82</v>
      </c>
      <c r="G230" s="22"/>
      <c r="H230" s="22">
        <v>0</v>
      </c>
      <c r="I230" s="22"/>
      <c r="K230" s="22">
        <v>2600</v>
      </c>
      <c r="L230" s="22">
        <f t="shared" si="3"/>
        <v>-2600</v>
      </c>
      <c r="M230" s="94"/>
    </row>
    <row r="231" spans="1:13" x14ac:dyDescent="0.25">
      <c r="A231" s="1"/>
      <c r="B231" s="100"/>
      <c r="C231" s="25"/>
      <c r="D231" s="25"/>
      <c r="E231" s="24" t="s">
        <v>85</v>
      </c>
      <c r="F231" s="24" t="s">
        <v>86</v>
      </c>
      <c r="G231" s="22"/>
      <c r="H231" s="22">
        <v>0</v>
      </c>
      <c r="I231" s="22"/>
      <c r="K231" s="22">
        <v>4700</v>
      </c>
      <c r="L231" s="22">
        <f t="shared" si="3"/>
        <v>-4700</v>
      </c>
      <c r="M231" s="94"/>
    </row>
    <row r="232" spans="1:13" x14ac:dyDescent="0.25">
      <c r="A232" s="1"/>
      <c r="B232" s="100"/>
      <c r="C232" s="25"/>
      <c r="D232" s="25"/>
      <c r="E232" s="24" t="s">
        <v>113</v>
      </c>
      <c r="F232" s="24" t="s">
        <v>114</v>
      </c>
      <c r="G232" s="22"/>
      <c r="H232" s="22">
        <v>0</v>
      </c>
      <c r="I232" s="22"/>
      <c r="K232" s="22">
        <v>2000</v>
      </c>
      <c r="L232" s="22">
        <f t="shared" si="3"/>
        <v>-2000</v>
      </c>
      <c r="M232" s="94"/>
    </row>
    <row r="233" spans="1:13" x14ac:dyDescent="0.25">
      <c r="A233" s="1"/>
      <c r="B233" s="100"/>
      <c r="C233" s="25"/>
      <c r="D233" s="25"/>
      <c r="E233" s="24" t="s">
        <v>120</v>
      </c>
      <c r="F233" s="24" t="s">
        <v>121</v>
      </c>
      <c r="G233" s="22"/>
      <c r="H233" s="22">
        <v>27660</v>
      </c>
      <c r="I233" s="22"/>
      <c r="K233" s="22">
        <v>0</v>
      </c>
      <c r="L233" s="22">
        <f t="shared" si="3"/>
        <v>27660</v>
      </c>
      <c r="M233" s="94"/>
    </row>
    <row r="234" spans="1:13" x14ac:dyDescent="0.25">
      <c r="A234" s="1"/>
      <c r="B234" s="100"/>
      <c r="C234" s="25"/>
      <c r="D234" s="25"/>
      <c r="E234" s="24" t="s">
        <v>27</v>
      </c>
      <c r="F234" s="24" t="s">
        <v>28</v>
      </c>
      <c r="G234" s="22"/>
      <c r="H234" s="22">
        <v>11000</v>
      </c>
      <c r="I234" s="22"/>
      <c r="K234" s="22">
        <v>0</v>
      </c>
      <c r="L234" s="22">
        <f t="shared" si="3"/>
        <v>11000</v>
      </c>
      <c r="M234" s="94"/>
    </row>
    <row r="235" spans="1:13" hidden="1" x14ac:dyDescent="0.25">
      <c r="A235" s="1"/>
      <c r="B235" s="100"/>
      <c r="C235" s="25">
        <v>3</v>
      </c>
      <c r="D235" s="25"/>
      <c r="E235" s="25"/>
      <c r="F235" s="101"/>
      <c r="G235" s="101"/>
      <c r="H235" s="101"/>
      <c r="I235" s="101"/>
      <c r="K235" s="101"/>
      <c r="L235" s="101"/>
      <c r="M235" s="94"/>
    </row>
    <row r="236" spans="1:13" x14ac:dyDescent="0.25">
      <c r="A236" s="97"/>
      <c r="B236" s="97"/>
      <c r="C236" s="98"/>
      <c r="D236" s="98"/>
      <c r="E236" s="97"/>
      <c r="F236" s="98"/>
      <c r="G236" s="98">
        <v>15403.44</v>
      </c>
      <c r="H236" s="98">
        <f>SUBTOTAL(9,H237:H239)</f>
        <v>0</v>
      </c>
      <c r="I236" s="98">
        <v>15403.44</v>
      </c>
      <c r="J236" s="99">
        <f>G236+H236-I236</f>
        <v>0</v>
      </c>
      <c r="K236" s="98">
        <f>SUBTOTAL(9,K237:K239)</f>
        <v>0</v>
      </c>
      <c r="L236" s="98">
        <f>H236-K236</f>
        <v>0</v>
      </c>
      <c r="M236" s="99">
        <f>J236-K236</f>
        <v>0</v>
      </c>
    </row>
    <row r="237" spans="1:13" hidden="1" x14ac:dyDescent="0.25">
      <c r="A237" s="1"/>
      <c r="B237" s="100"/>
      <c r="C237" s="25"/>
      <c r="D237" s="25"/>
      <c r="E237" s="25"/>
      <c r="F237" s="101"/>
      <c r="G237" s="101"/>
      <c r="H237" s="101"/>
      <c r="I237" s="101"/>
      <c r="K237" s="101"/>
      <c r="L237" s="101"/>
      <c r="M237" s="94"/>
    </row>
    <row r="238" spans="1:13" x14ac:dyDescent="0.25">
      <c r="A238" s="1"/>
      <c r="B238" s="100"/>
      <c r="C238" s="25"/>
      <c r="D238" s="25"/>
      <c r="E238" s="24"/>
      <c r="F238" s="24"/>
      <c r="G238" s="22">
        <v>15403.44</v>
      </c>
      <c r="H238" s="22"/>
      <c r="I238" s="22">
        <v>15403.44</v>
      </c>
      <c r="K238" s="22"/>
      <c r="L238" s="22">
        <f>H238-K238</f>
        <v>0</v>
      </c>
      <c r="M238" s="94"/>
    </row>
    <row r="239" spans="1:13" hidden="1" x14ac:dyDescent="0.25">
      <c r="A239" s="1"/>
      <c r="B239" s="100"/>
      <c r="C239" s="25">
        <v>3</v>
      </c>
      <c r="D239" s="25"/>
      <c r="E239" s="25"/>
      <c r="F239" s="101"/>
      <c r="G239" s="101"/>
      <c r="H239" s="101"/>
      <c r="I239" s="101"/>
      <c r="K239" s="101"/>
      <c r="L239" s="101"/>
      <c r="M239" s="94"/>
    </row>
    <row r="240" spans="1:13" hidden="1" x14ac:dyDescent="0.25">
      <c r="C240">
        <v>2</v>
      </c>
      <c r="F240" s="26"/>
      <c r="H240" s="26"/>
      <c r="K240" s="26"/>
      <c r="L240" s="26"/>
      <c r="M240" s="94"/>
    </row>
    <row r="241" spans="1:13" hidden="1" x14ac:dyDescent="0.25">
      <c r="C241">
        <v>1</v>
      </c>
      <c r="F241" s="26"/>
      <c r="H241" s="26"/>
      <c r="K241" s="26"/>
      <c r="L241" s="26"/>
      <c r="M241" s="94"/>
    </row>
    <row r="242" spans="1:13" hidden="1" x14ac:dyDescent="0.25">
      <c r="C242" t="s">
        <v>122</v>
      </c>
      <c r="F242" s="26"/>
      <c r="H242" s="26"/>
      <c r="K242" s="26"/>
      <c r="L242" s="26"/>
      <c r="M242" s="94"/>
    </row>
    <row r="243" spans="1:13" x14ac:dyDescent="0.25">
      <c r="A243" s="27" t="s">
        <v>29</v>
      </c>
      <c r="B243" s="27"/>
      <c r="C243" s="27"/>
      <c r="D243" s="27"/>
      <c r="E243" s="27"/>
      <c r="F243" s="28"/>
      <c r="G243" s="28">
        <f>F135</f>
        <v>163996.11000000002</v>
      </c>
      <c r="H243" s="28">
        <f>SUBTOTAL(9,H149:H242)</f>
        <v>833184</v>
      </c>
      <c r="I243" s="28">
        <f>F136</f>
        <v>163996.11000000002</v>
      </c>
      <c r="J243" s="28">
        <f>G243+H243-I243</f>
        <v>833184</v>
      </c>
      <c r="K243" s="28">
        <f>SUBTOTAL(9,K149:K242)</f>
        <v>833184</v>
      </c>
      <c r="L243" s="28">
        <f>H243-K243</f>
        <v>0</v>
      </c>
      <c r="M243" s="28">
        <f>J243-K243</f>
        <v>0</v>
      </c>
    </row>
  </sheetData>
  <mergeCells count="2">
    <mergeCell ref="A3:L3"/>
    <mergeCell ref="A4:L4"/>
  </mergeCells>
  <conditionalFormatting sqref="M145">
    <cfRule type="colorScale" priority="2">
      <colorScale>
        <cfvo type="num" val="0"/>
        <cfvo type="num" val="0"/>
        <color theme="6" tint="0.79998168889431442"/>
        <color theme="6" tint="0.79998168889431442"/>
      </colorScale>
    </cfRule>
    <cfRule type="colorScale" priority="4">
      <colorScale>
        <cfvo type="min"/>
        <cfvo type="max"/>
        <color rgb="FFFF7128"/>
        <color rgb="FFFFEF9C"/>
      </colorScale>
    </cfRule>
  </conditionalFormatting>
  <conditionalFormatting sqref="M205 M223">
    <cfRule type="colorScale" priority="1">
      <colorScale>
        <cfvo type="num" val="0"/>
        <cfvo type="num" val="0"/>
        <color theme="6" tint="0.79998168889431442"/>
        <color theme="6" tint="0.79998168889431442"/>
      </colorScale>
    </cfRule>
    <cfRule type="colorScale" priority="3">
      <colorScale>
        <cfvo type="min"/>
        <cfvo type="max"/>
        <color rgb="FFFF7128"/>
        <color rgb="FFFFEF9C"/>
      </colorScale>
    </cfRule>
  </conditionalFormatting>
  <pageMargins left="0.7" right="0.7" top="0.75" bottom="0.75" header="0.3" footer="0.3"/>
  <pageSetup scale="41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8918A-3D11-40A8-BB1A-68A527FDD629}">
  <dimension ref="A2:M243"/>
  <sheetViews>
    <sheetView zoomScaleNormal="100" workbookViewId="0">
      <selection activeCell="H17" sqref="H17"/>
    </sheetView>
  </sheetViews>
  <sheetFormatPr defaultRowHeight="15" x14ac:dyDescent="0.25"/>
  <cols>
    <col min="1" max="1" width="11.42578125" customWidth="1"/>
    <col min="2" max="2" width="16.28515625" customWidth="1"/>
    <col min="5" max="5" width="23.85546875" customWidth="1"/>
    <col min="6" max="6" width="23.7109375" customWidth="1"/>
    <col min="7" max="7" width="16" customWidth="1"/>
    <col min="8" max="8" width="23.7109375" customWidth="1"/>
    <col min="9" max="9" width="14.140625" customWidth="1"/>
    <col min="10" max="10" width="18.28515625" bestFit="1" customWidth="1"/>
    <col min="11" max="11" width="18.7109375" customWidth="1"/>
    <col min="12" max="12" width="15.140625" customWidth="1"/>
    <col min="13" max="13" width="19.42578125" customWidth="1"/>
    <col min="257" max="257" width="11.42578125" customWidth="1"/>
    <col min="258" max="258" width="16.28515625" customWidth="1"/>
    <col min="261" max="261" width="23.85546875" customWidth="1"/>
    <col min="262" max="262" width="23.7109375" customWidth="1"/>
    <col min="263" max="263" width="16" customWidth="1"/>
    <col min="264" max="264" width="23.7109375" customWidth="1"/>
    <col min="265" max="265" width="14.140625" customWidth="1"/>
    <col min="266" max="266" width="18.28515625" bestFit="1" customWidth="1"/>
    <col min="267" max="267" width="18.7109375" customWidth="1"/>
    <col min="268" max="268" width="15.140625" customWidth="1"/>
    <col min="269" max="269" width="19.42578125" customWidth="1"/>
    <col min="513" max="513" width="11.42578125" customWidth="1"/>
    <col min="514" max="514" width="16.28515625" customWidth="1"/>
    <col min="517" max="517" width="23.85546875" customWidth="1"/>
    <col min="518" max="518" width="23.7109375" customWidth="1"/>
    <col min="519" max="519" width="16" customWidth="1"/>
    <col min="520" max="520" width="23.7109375" customWidth="1"/>
    <col min="521" max="521" width="14.140625" customWidth="1"/>
    <col min="522" max="522" width="18.28515625" bestFit="1" customWidth="1"/>
    <col min="523" max="523" width="18.7109375" customWidth="1"/>
    <col min="524" max="524" width="15.140625" customWidth="1"/>
    <col min="525" max="525" width="19.42578125" customWidth="1"/>
    <col min="769" max="769" width="11.42578125" customWidth="1"/>
    <col min="770" max="770" width="16.28515625" customWidth="1"/>
    <col min="773" max="773" width="23.85546875" customWidth="1"/>
    <col min="774" max="774" width="23.7109375" customWidth="1"/>
    <col min="775" max="775" width="16" customWidth="1"/>
    <col min="776" max="776" width="23.7109375" customWidth="1"/>
    <col min="777" max="777" width="14.140625" customWidth="1"/>
    <col min="778" max="778" width="18.28515625" bestFit="1" customWidth="1"/>
    <col min="779" max="779" width="18.7109375" customWidth="1"/>
    <col min="780" max="780" width="15.140625" customWidth="1"/>
    <col min="781" max="781" width="19.42578125" customWidth="1"/>
    <col min="1025" max="1025" width="11.42578125" customWidth="1"/>
    <col min="1026" max="1026" width="16.28515625" customWidth="1"/>
    <col min="1029" max="1029" width="23.85546875" customWidth="1"/>
    <col min="1030" max="1030" width="23.7109375" customWidth="1"/>
    <col min="1031" max="1031" width="16" customWidth="1"/>
    <col min="1032" max="1032" width="23.7109375" customWidth="1"/>
    <col min="1033" max="1033" width="14.140625" customWidth="1"/>
    <col min="1034" max="1034" width="18.28515625" bestFit="1" customWidth="1"/>
    <col min="1035" max="1035" width="18.7109375" customWidth="1"/>
    <col min="1036" max="1036" width="15.140625" customWidth="1"/>
    <col min="1037" max="1037" width="19.42578125" customWidth="1"/>
    <col min="1281" max="1281" width="11.42578125" customWidth="1"/>
    <col min="1282" max="1282" width="16.28515625" customWidth="1"/>
    <col min="1285" max="1285" width="23.85546875" customWidth="1"/>
    <col min="1286" max="1286" width="23.7109375" customWidth="1"/>
    <col min="1287" max="1287" width="16" customWidth="1"/>
    <col min="1288" max="1288" width="23.7109375" customWidth="1"/>
    <col min="1289" max="1289" width="14.140625" customWidth="1"/>
    <col min="1290" max="1290" width="18.28515625" bestFit="1" customWidth="1"/>
    <col min="1291" max="1291" width="18.7109375" customWidth="1"/>
    <col min="1292" max="1292" width="15.140625" customWidth="1"/>
    <col min="1293" max="1293" width="19.42578125" customWidth="1"/>
    <col min="1537" max="1537" width="11.42578125" customWidth="1"/>
    <col min="1538" max="1538" width="16.28515625" customWidth="1"/>
    <col min="1541" max="1541" width="23.85546875" customWidth="1"/>
    <col min="1542" max="1542" width="23.7109375" customWidth="1"/>
    <col min="1543" max="1543" width="16" customWidth="1"/>
    <col min="1544" max="1544" width="23.7109375" customWidth="1"/>
    <col min="1545" max="1545" width="14.140625" customWidth="1"/>
    <col min="1546" max="1546" width="18.28515625" bestFit="1" customWidth="1"/>
    <col min="1547" max="1547" width="18.7109375" customWidth="1"/>
    <col min="1548" max="1548" width="15.140625" customWidth="1"/>
    <col min="1549" max="1549" width="19.42578125" customWidth="1"/>
    <col min="1793" max="1793" width="11.42578125" customWidth="1"/>
    <col min="1794" max="1794" width="16.28515625" customWidth="1"/>
    <col min="1797" max="1797" width="23.85546875" customWidth="1"/>
    <col min="1798" max="1798" width="23.7109375" customWidth="1"/>
    <col min="1799" max="1799" width="16" customWidth="1"/>
    <col min="1800" max="1800" width="23.7109375" customWidth="1"/>
    <col min="1801" max="1801" width="14.140625" customWidth="1"/>
    <col min="1802" max="1802" width="18.28515625" bestFit="1" customWidth="1"/>
    <col min="1803" max="1803" width="18.7109375" customWidth="1"/>
    <col min="1804" max="1804" width="15.140625" customWidth="1"/>
    <col min="1805" max="1805" width="19.42578125" customWidth="1"/>
    <col min="2049" max="2049" width="11.42578125" customWidth="1"/>
    <col min="2050" max="2050" width="16.28515625" customWidth="1"/>
    <col min="2053" max="2053" width="23.85546875" customWidth="1"/>
    <col min="2054" max="2054" width="23.7109375" customWidth="1"/>
    <col min="2055" max="2055" width="16" customWidth="1"/>
    <col min="2056" max="2056" width="23.7109375" customWidth="1"/>
    <col min="2057" max="2057" width="14.140625" customWidth="1"/>
    <col min="2058" max="2058" width="18.28515625" bestFit="1" customWidth="1"/>
    <col min="2059" max="2059" width="18.7109375" customWidth="1"/>
    <col min="2060" max="2060" width="15.140625" customWidth="1"/>
    <col min="2061" max="2061" width="19.42578125" customWidth="1"/>
    <col min="2305" max="2305" width="11.42578125" customWidth="1"/>
    <col min="2306" max="2306" width="16.28515625" customWidth="1"/>
    <col min="2309" max="2309" width="23.85546875" customWidth="1"/>
    <col min="2310" max="2310" width="23.7109375" customWidth="1"/>
    <col min="2311" max="2311" width="16" customWidth="1"/>
    <col min="2312" max="2312" width="23.7109375" customWidth="1"/>
    <col min="2313" max="2313" width="14.140625" customWidth="1"/>
    <col min="2314" max="2314" width="18.28515625" bestFit="1" customWidth="1"/>
    <col min="2315" max="2315" width="18.7109375" customWidth="1"/>
    <col min="2316" max="2316" width="15.140625" customWidth="1"/>
    <col min="2317" max="2317" width="19.42578125" customWidth="1"/>
    <col min="2561" max="2561" width="11.42578125" customWidth="1"/>
    <col min="2562" max="2562" width="16.28515625" customWidth="1"/>
    <col min="2565" max="2565" width="23.85546875" customWidth="1"/>
    <col min="2566" max="2566" width="23.7109375" customWidth="1"/>
    <col min="2567" max="2567" width="16" customWidth="1"/>
    <col min="2568" max="2568" width="23.7109375" customWidth="1"/>
    <col min="2569" max="2569" width="14.140625" customWidth="1"/>
    <col min="2570" max="2570" width="18.28515625" bestFit="1" customWidth="1"/>
    <col min="2571" max="2571" width="18.7109375" customWidth="1"/>
    <col min="2572" max="2572" width="15.140625" customWidth="1"/>
    <col min="2573" max="2573" width="19.42578125" customWidth="1"/>
    <col min="2817" max="2817" width="11.42578125" customWidth="1"/>
    <col min="2818" max="2818" width="16.28515625" customWidth="1"/>
    <col min="2821" max="2821" width="23.85546875" customWidth="1"/>
    <col min="2822" max="2822" width="23.7109375" customWidth="1"/>
    <col min="2823" max="2823" width="16" customWidth="1"/>
    <col min="2824" max="2824" width="23.7109375" customWidth="1"/>
    <col min="2825" max="2825" width="14.140625" customWidth="1"/>
    <col min="2826" max="2826" width="18.28515625" bestFit="1" customWidth="1"/>
    <col min="2827" max="2827" width="18.7109375" customWidth="1"/>
    <col min="2828" max="2828" width="15.140625" customWidth="1"/>
    <col min="2829" max="2829" width="19.42578125" customWidth="1"/>
    <col min="3073" max="3073" width="11.42578125" customWidth="1"/>
    <col min="3074" max="3074" width="16.28515625" customWidth="1"/>
    <col min="3077" max="3077" width="23.85546875" customWidth="1"/>
    <col min="3078" max="3078" width="23.7109375" customWidth="1"/>
    <col min="3079" max="3079" width="16" customWidth="1"/>
    <col min="3080" max="3080" width="23.7109375" customWidth="1"/>
    <col min="3081" max="3081" width="14.140625" customWidth="1"/>
    <col min="3082" max="3082" width="18.28515625" bestFit="1" customWidth="1"/>
    <col min="3083" max="3083" width="18.7109375" customWidth="1"/>
    <col min="3084" max="3084" width="15.140625" customWidth="1"/>
    <col min="3085" max="3085" width="19.42578125" customWidth="1"/>
    <col min="3329" max="3329" width="11.42578125" customWidth="1"/>
    <col min="3330" max="3330" width="16.28515625" customWidth="1"/>
    <col min="3333" max="3333" width="23.85546875" customWidth="1"/>
    <col min="3334" max="3334" width="23.7109375" customWidth="1"/>
    <col min="3335" max="3335" width="16" customWidth="1"/>
    <col min="3336" max="3336" width="23.7109375" customWidth="1"/>
    <col min="3337" max="3337" width="14.140625" customWidth="1"/>
    <col min="3338" max="3338" width="18.28515625" bestFit="1" customWidth="1"/>
    <col min="3339" max="3339" width="18.7109375" customWidth="1"/>
    <col min="3340" max="3340" width="15.140625" customWidth="1"/>
    <col min="3341" max="3341" width="19.42578125" customWidth="1"/>
    <col min="3585" max="3585" width="11.42578125" customWidth="1"/>
    <col min="3586" max="3586" width="16.28515625" customWidth="1"/>
    <col min="3589" max="3589" width="23.85546875" customWidth="1"/>
    <col min="3590" max="3590" width="23.7109375" customWidth="1"/>
    <col min="3591" max="3591" width="16" customWidth="1"/>
    <col min="3592" max="3592" width="23.7109375" customWidth="1"/>
    <col min="3593" max="3593" width="14.140625" customWidth="1"/>
    <col min="3594" max="3594" width="18.28515625" bestFit="1" customWidth="1"/>
    <col min="3595" max="3595" width="18.7109375" customWidth="1"/>
    <col min="3596" max="3596" width="15.140625" customWidth="1"/>
    <col min="3597" max="3597" width="19.42578125" customWidth="1"/>
    <col min="3841" max="3841" width="11.42578125" customWidth="1"/>
    <col min="3842" max="3842" width="16.28515625" customWidth="1"/>
    <col min="3845" max="3845" width="23.85546875" customWidth="1"/>
    <col min="3846" max="3846" width="23.7109375" customWidth="1"/>
    <col min="3847" max="3847" width="16" customWidth="1"/>
    <col min="3848" max="3848" width="23.7109375" customWidth="1"/>
    <col min="3849" max="3849" width="14.140625" customWidth="1"/>
    <col min="3850" max="3850" width="18.28515625" bestFit="1" customWidth="1"/>
    <col min="3851" max="3851" width="18.7109375" customWidth="1"/>
    <col min="3852" max="3852" width="15.140625" customWidth="1"/>
    <col min="3853" max="3853" width="19.42578125" customWidth="1"/>
    <col min="4097" max="4097" width="11.42578125" customWidth="1"/>
    <col min="4098" max="4098" width="16.28515625" customWidth="1"/>
    <col min="4101" max="4101" width="23.85546875" customWidth="1"/>
    <col min="4102" max="4102" width="23.7109375" customWidth="1"/>
    <col min="4103" max="4103" width="16" customWidth="1"/>
    <col min="4104" max="4104" width="23.7109375" customWidth="1"/>
    <col min="4105" max="4105" width="14.140625" customWidth="1"/>
    <col min="4106" max="4106" width="18.28515625" bestFit="1" customWidth="1"/>
    <col min="4107" max="4107" width="18.7109375" customWidth="1"/>
    <col min="4108" max="4108" width="15.140625" customWidth="1"/>
    <col min="4109" max="4109" width="19.42578125" customWidth="1"/>
    <col min="4353" max="4353" width="11.42578125" customWidth="1"/>
    <col min="4354" max="4354" width="16.28515625" customWidth="1"/>
    <col min="4357" max="4357" width="23.85546875" customWidth="1"/>
    <col min="4358" max="4358" width="23.7109375" customWidth="1"/>
    <col min="4359" max="4359" width="16" customWidth="1"/>
    <col min="4360" max="4360" width="23.7109375" customWidth="1"/>
    <col min="4361" max="4361" width="14.140625" customWidth="1"/>
    <col min="4362" max="4362" width="18.28515625" bestFit="1" customWidth="1"/>
    <col min="4363" max="4363" width="18.7109375" customWidth="1"/>
    <col min="4364" max="4364" width="15.140625" customWidth="1"/>
    <col min="4365" max="4365" width="19.42578125" customWidth="1"/>
    <col min="4609" max="4609" width="11.42578125" customWidth="1"/>
    <col min="4610" max="4610" width="16.28515625" customWidth="1"/>
    <col min="4613" max="4613" width="23.85546875" customWidth="1"/>
    <col min="4614" max="4614" width="23.7109375" customWidth="1"/>
    <col min="4615" max="4615" width="16" customWidth="1"/>
    <col min="4616" max="4616" width="23.7109375" customWidth="1"/>
    <col min="4617" max="4617" width="14.140625" customWidth="1"/>
    <col min="4618" max="4618" width="18.28515625" bestFit="1" customWidth="1"/>
    <col min="4619" max="4619" width="18.7109375" customWidth="1"/>
    <col min="4620" max="4620" width="15.140625" customWidth="1"/>
    <col min="4621" max="4621" width="19.42578125" customWidth="1"/>
    <col min="4865" max="4865" width="11.42578125" customWidth="1"/>
    <col min="4866" max="4866" width="16.28515625" customWidth="1"/>
    <col min="4869" max="4869" width="23.85546875" customWidth="1"/>
    <col min="4870" max="4870" width="23.7109375" customWidth="1"/>
    <col min="4871" max="4871" width="16" customWidth="1"/>
    <col min="4872" max="4872" width="23.7109375" customWidth="1"/>
    <col min="4873" max="4873" width="14.140625" customWidth="1"/>
    <col min="4874" max="4874" width="18.28515625" bestFit="1" customWidth="1"/>
    <col min="4875" max="4875" width="18.7109375" customWidth="1"/>
    <col min="4876" max="4876" width="15.140625" customWidth="1"/>
    <col min="4877" max="4877" width="19.42578125" customWidth="1"/>
    <col min="5121" max="5121" width="11.42578125" customWidth="1"/>
    <col min="5122" max="5122" width="16.28515625" customWidth="1"/>
    <col min="5125" max="5125" width="23.85546875" customWidth="1"/>
    <col min="5126" max="5126" width="23.7109375" customWidth="1"/>
    <col min="5127" max="5127" width="16" customWidth="1"/>
    <col min="5128" max="5128" width="23.7109375" customWidth="1"/>
    <col min="5129" max="5129" width="14.140625" customWidth="1"/>
    <col min="5130" max="5130" width="18.28515625" bestFit="1" customWidth="1"/>
    <col min="5131" max="5131" width="18.7109375" customWidth="1"/>
    <col min="5132" max="5132" width="15.140625" customWidth="1"/>
    <col min="5133" max="5133" width="19.42578125" customWidth="1"/>
    <col min="5377" max="5377" width="11.42578125" customWidth="1"/>
    <col min="5378" max="5378" width="16.28515625" customWidth="1"/>
    <col min="5381" max="5381" width="23.85546875" customWidth="1"/>
    <col min="5382" max="5382" width="23.7109375" customWidth="1"/>
    <col min="5383" max="5383" width="16" customWidth="1"/>
    <col min="5384" max="5384" width="23.7109375" customWidth="1"/>
    <col min="5385" max="5385" width="14.140625" customWidth="1"/>
    <col min="5386" max="5386" width="18.28515625" bestFit="1" customWidth="1"/>
    <col min="5387" max="5387" width="18.7109375" customWidth="1"/>
    <col min="5388" max="5388" width="15.140625" customWidth="1"/>
    <col min="5389" max="5389" width="19.42578125" customWidth="1"/>
    <col min="5633" max="5633" width="11.42578125" customWidth="1"/>
    <col min="5634" max="5634" width="16.28515625" customWidth="1"/>
    <col min="5637" max="5637" width="23.85546875" customWidth="1"/>
    <col min="5638" max="5638" width="23.7109375" customWidth="1"/>
    <col min="5639" max="5639" width="16" customWidth="1"/>
    <col min="5640" max="5640" width="23.7109375" customWidth="1"/>
    <col min="5641" max="5641" width="14.140625" customWidth="1"/>
    <col min="5642" max="5642" width="18.28515625" bestFit="1" customWidth="1"/>
    <col min="5643" max="5643" width="18.7109375" customWidth="1"/>
    <col min="5644" max="5644" width="15.140625" customWidth="1"/>
    <col min="5645" max="5645" width="19.42578125" customWidth="1"/>
    <col min="5889" max="5889" width="11.42578125" customWidth="1"/>
    <col min="5890" max="5890" width="16.28515625" customWidth="1"/>
    <col min="5893" max="5893" width="23.85546875" customWidth="1"/>
    <col min="5894" max="5894" width="23.7109375" customWidth="1"/>
    <col min="5895" max="5895" width="16" customWidth="1"/>
    <col min="5896" max="5896" width="23.7109375" customWidth="1"/>
    <col min="5897" max="5897" width="14.140625" customWidth="1"/>
    <col min="5898" max="5898" width="18.28515625" bestFit="1" customWidth="1"/>
    <col min="5899" max="5899" width="18.7109375" customWidth="1"/>
    <col min="5900" max="5900" width="15.140625" customWidth="1"/>
    <col min="5901" max="5901" width="19.42578125" customWidth="1"/>
    <col min="6145" max="6145" width="11.42578125" customWidth="1"/>
    <col min="6146" max="6146" width="16.28515625" customWidth="1"/>
    <col min="6149" max="6149" width="23.85546875" customWidth="1"/>
    <col min="6150" max="6150" width="23.7109375" customWidth="1"/>
    <col min="6151" max="6151" width="16" customWidth="1"/>
    <col min="6152" max="6152" width="23.7109375" customWidth="1"/>
    <col min="6153" max="6153" width="14.140625" customWidth="1"/>
    <col min="6154" max="6154" width="18.28515625" bestFit="1" customWidth="1"/>
    <col min="6155" max="6155" width="18.7109375" customWidth="1"/>
    <col min="6156" max="6156" width="15.140625" customWidth="1"/>
    <col min="6157" max="6157" width="19.42578125" customWidth="1"/>
    <col min="6401" max="6401" width="11.42578125" customWidth="1"/>
    <col min="6402" max="6402" width="16.28515625" customWidth="1"/>
    <col min="6405" max="6405" width="23.85546875" customWidth="1"/>
    <col min="6406" max="6406" width="23.7109375" customWidth="1"/>
    <col min="6407" max="6407" width="16" customWidth="1"/>
    <col min="6408" max="6408" width="23.7109375" customWidth="1"/>
    <col min="6409" max="6409" width="14.140625" customWidth="1"/>
    <col min="6410" max="6410" width="18.28515625" bestFit="1" customWidth="1"/>
    <col min="6411" max="6411" width="18.7109375" customWidth="1"/>
    <col min="6412" max="6412" width="15.140625" customWidth="1"/>
    <col min="6413" max="6413" width="19.42578125" customWidth="1"/>
    <col min="6657" max="6657" width="11.42578125" customWidth="1"/>
    <col min="6658" max="6658" width="16.28515625" customWidth="1"/>
    <col min="6661" max="6661" width="23.85546875" customWidth="1"/>
    <col min="6662" max="6662" width="23.7109375" customWidth="1"/>
    <col min="6663" max="6663" width="16" customWidth="1"/>
    <col min="6664" max="6664" width="23.7109375" customWidth="1"/>
    <col min="6665" max="6665" width="14.140625" customWidth="1"/>
    <col min="6666" max="6666" width="18.28515625" bestFit="1" customWidth="1"/>
    <col min="6667" max="6667" width="18.7109375" customWidth="1"/>
    <col min="6668" max="6668" width="15.140625" customWidth="1"/>
    <col min="6669" max="6669" width="19.42578125" customWidth="1"/>
    <col min="6913" max="6913" width="11.42578125" customWidth="1"/>
    <col min="6914" max="6914" width="16.28515625" customWidth="1"/>
    <col min="6917" max="6917" width="23.85546875" customWidth="1"/>
    <col min="6918" max="6918" width="23.7109375" customWidth="1"/>
    <col min="6919" max="6919" width="16" customWidth="1"/>
    <col min="6920" max="6920" width="23.7109375" customWidth="1"/>
    <col min="6921" max="6921" width="14.140625" customWidth="1"/>
    <col min="6922" max="6922" width="18.28515625" bestFit="1" customWidth="1"/>
    <col min="6923" max="6923" width="18.7109375" customWidth="1"/>
    <col min="6924" max="6924" width="15.140625" customWidth="1"/>
    <col min="6925" max="6925" width="19.42578125" customWidth="1"/>
    <col min="7169" max="7169" width="11.42578125" customWidth="1"/>
    <col min="7170" max="7170" width="16.28515625" customWidth="1"/>
    <col min="7173" max="7173" width="23.85546875" customWidth="1"/>
    <col min="7174" max="7174" width="23.7109375" customWidth="1"/>
    <col min="7175" max="7175" width="16" customWidth="1"/>
    <col min="7176" max="7176" width="23.7109375" customWidth="1"/>
    <col min="7177" max="7177" width="14.140625" customWidth="1"/>
    <col min="7178" max="7178" width="18.28515625" bestFit="1" customWidth="1"/>
    <col min="7179" max="7179" width="18.7109375" customWidth="1"/>
    <col min="7180" max="7180" width="15.140625" customWidth="1"/>
    <col min="7181" max="7181" width="19.42578125" customWidth="1"/>
    <col min="7425" max="7425" width="11.42578125" customWidth="1"/>
    <col min="7426" max="7426" width="16.28515625" customWidth="1"/>
    <col min="7429" max="7429" width="23.85546875" customWidth="1"/>
    <col min="7430" max="7430" width="23.7109375" customWidth="1"/>
    <col min="7431" max="7431" width="16" customWidth="1"/>
    <col min="7432" max="7432" width="23.7109375" customWidth="1"/>
    <col min="7433" max="7433" width="14.140625" customWidth="1"/>
    <col min="7434" max="7434" width="18.28515625" bestFit="1" customWidth="1"/>
    <col min="7435" max="7435" width="18.7109375" customWidth="1"/>
    <col min="7436" max="7436" width="15.140625" customWidth="1"/>
    <col min="7437" max="7437" width="19.42578125" customWidth="1"/>
    <col min="7681" max="7681" width="11.42578125" customWidth="1"/>
    <col min="7682" max="7682" width="16.28515625" customWidth="1"/>
    <col min="7685" max="7685" width="23.85546875" customWidth="1"/>
    <col min="7686" max="7686" width="23.7109375" customWidth="1"/>
    <col min="7687" max="7687" width="16" customWidth="1"/>
    <col min="7688" max="7688" width="23.7109375" customWidth="1"/>
    <col min="7689" max="7689" width="14.140625" customWidth="1"/>
    <col min="7690" max="7690" width="18.28515625" bestFit="1" customWidth="1"/>
    <col min="7691" max="7691" width="18.7109375" customWidth="1"/>
    <col min="7692" max="7692" width="15.140625" customWidth="1"/>
    <col min="7693" max="7693" width="19.42578125" customWidth="1"/>
    <col min="7937" max="7937" width="11.42578125" customWidth="1"/>
    <col min="7938" max="7938" width="16.28515625" customWidth="1"/>
    <col min="7941" max="7941" width="23.85546875" customWidth="1"/>
    <col min="7942" max="7942" width="23.7109375" customWidth="1"/>
    <col min="7943" max="7943" width="16" customWidth="1"/>
    <col min="7944" max="7944" width="23.7109375" customWidth="1"/>
    <col min="7945" max="7945" width="14.140625" customWidth="1"/>
    <col min="7946" max="7946" width="18.28515625" bestFit="1" customWidth="1"/>
    <col min="7947" max="7947" width="18.7109375" customWidth="1"/>
    <col min="7948" max="7948" width="15.140625" customWidth="1"/>
    <col min="7949" max="7949" width="19.42578125" customWidth="1"/>
    <col min="8193" max="8193" width="11.42578125" customWidth="1"/>
    <col min="8194" max="8194" width="16.28515625" customWidth="1"/>
    <col min="8197" max="8197" width="23.85546875" customWidth="1"/>
    <col min="8198" max="8198" width="23.7109375" customWidth="1"/>
    <col min="8199" max="8199" width="16" customWidth="1"/>
    <col min="8200" max="8200" width="23.7109375" customWidth="1"/>
    <col min="8201" max="8201" width="14.140625" customWidth="1"/>
    <col min="8202" max="8202" width="18.28515625" bestFit="1" customWidth="1"/>
    <col min="8203" max="8203" width="18.7109375" customWidth="1"/>
    <col min="8204" max="8204" width="15.140625" customWidth="1"/>
    <col min="8205" max="8205" width="19.42578125" customWidth="1"/>
    <col min="8449" max="8449" width="11.42578125" customWidth="1"/>
    <col min="8450" max="8450" width="16.28515625" customWidth="1"/>
    <col min="8453" max="8453" width="23.85546875" customWidth="1"/>
    <col min="8454" max="8454" width="23.7109375" customWidth="1"/>
    <col min="8455" max="8455" width="16" customWidth="1"/>
    <col min="8456" max="8456" width="23.7109375" customWidth="1"/>
    <col min="8457" max="8457" width="14.140625" customWidth="1"/>
    <col min="8458" max="8458" width="18.28515625" bestFit="1" customWidth="1"/>
    <col min="8459" max="8459" width="18.7109375" customWidth="1"/>
    <col min="8460" max="8460" width="15.140625" customWidth="1"/>
    <col min="8461" max="8461" width="19.42578125" customWidth="1"/>
    <col min="8705" max="8705" width="11.42578125" customWidth="1"/>
    <col min="8706" max="8706" width="16.28515625" customWidth="1"/>
    <col min="8709" max="8709" width="23.85546875" customWidth="1"/>
    <col min="8710" max="8710" width="23.7109375" customWidth="1"/>
    <col min="8711" max="8711" width="16" customWidth="1"/>
    <col min="8712" max="8712" width="23.7109375" customWidth="1"/>
    <col min="8713" max="8713" width="14.140625" customWidth="1"/>
    <col min="8714" max="8714" width="18.28515625" bestFit="1" customWidth="1"/>
    <col min="8715" max="8715" width="18.7109375" customWidth="1"/>
    <col min="8716" max="8716" width="15.140625" customWidth="1"/>
    <col min="8717" max="8717" width="19.42578125" customWidth="1"/>
    <col min="8961" max="8961" width="11.42578125" customWidth="1"/>
    <col min="8962" max="8962" width="16.28515625" customWidth="1"/>
    <col min="8965" max="8965" width="23.85546875" customWidth="1"/>
    <col min="8966" max="8966" width="23.7109375" customWidth="1"/>
    <col min="8967" max="8967" width="16" customWidth="1"/>
    <col min="8968" max="8968" width="23.7109375" customWidth="1"/>
    <col min="8969" max="8969" width="14.140625" customWidth="1"/>
    <col min="8970" max="8970" width="18.28515625" bestFit="1" customWidth="1"/>
    <col min="8971" max="8971" width="18.7109375" customWidth="1"/>
    <col min="8972" max="8972" width="15.140625" customWidth="1"/>
    <col min="8973" max="8973" width="19.42578125" customWidth="1"/>
    <col min="9217" max="9217" width="11.42578125" customWidth="1"/>
    <col min="9218" max="9218" width="16.28515625" customWidth="1"/>
    <col min="9221" max="9221" width="23.85546875" customWidth="1"/>
    <col min="9222" max="9222" width="23.7109375" customWidth="1"/>
    <col min="9223" max="9223" width="16" customWidth="1"/>
    <col min="9224" max="9224" width="23.7109375" customWidth="1"/>
    <col min="9225" max="9225" width="14.140625" customWidth="1"/>
    <col min="9226" max="9226" width="18.28515625" bestFit="1" customWidth="1"/>
    <col min="9227" max="9227" width="18.7109375" customWidth="1"/>
    <col min="9228" max="9228" width="15.140625" customWidth="1"/>
    <col min="9229" max="9229" width="19.42578125" customWidth="1"/>
    <col min="9473" max="9473" width="11.42578125" customWidth="1"/>
    <col min="9474" max="9474" width="16.28515625" customWidth="1"/>
    <col min="9477" max="9477" width="23.85546875" customWidth="1"/>
    <col min="9478" max="9478" width="23.7109375" customWidth="1"/>
    <col min="9479" max="9479" width="16" customWidth="1"/>
    <col min="9480" max="9480" width="23.7109375" customWidth="1"/>
    <col min="9481" max="9481" width="14.140625" customWidth="1"/>
    <col min="9482" max="9482" width="18.28515625" bestFit="1" customWidth="1"/>
    <col min="9483" max="9483" width="18.7109375" customWidth="1"/>
    <col min="9484" max="9484" width="15.140625" customWidth="1"/>
    <col min="9485" max="9485" width="19.42578125" customWidth="1"/>
    <col min="9729" max="9729" width="11.42578125" customWidth="1"/>
    <col min="9730" max="9730" width="16.28515625" customWidth="1"/>
    <col min="9733" max="9733" width="23.85546875" customWidth="1"/>
    <col min="9734" max="9734" width="23.7109375" customWidth="1"/>
    <col min="9735" max="9735" width="16" customWidth="1"/>
    <col min="9736" max="9736" width="23.7109375" customWidth="1"/>
    <col min="9737" max="9737" width="14.140625" customWidth="1"/>
    <col min="9738" max="9738" width="18.28515625" bestFit="1" customWidth="1"/>
    <col min="9739" max="9739" width="18.7109375" customWidth="1"/>
    <col min="9740" max="9740" width="15.140625" customWidth="1"/>
    <col min="9741" max="9741" width="19.42578125" customWidth="1"/>
    <col min="9985" max="9985" width="11.42578125" customWidth="1"/>
    <col min="9986" max="9986" width="16.28515625" customWidth="1"/>
    <col min="9989" max="9989" width="23.85546875" customWidth="1"/>
    <col min="9990" max="9990" width="23.7109375" customWidth="1"/>
    <col min="9991" max="9991" width="16" customWidth="1"/>
    <col min="9992" max="9992" width="23.7109375" customWidth="1"/>
    <col min="9993" max="9993" width="14.140625" customWidth="1"/>
    <col min="9994" max="9994" width="18.28515625" bestFit="1" customWidth="1"/>
    <col min="9995" max="9995" width="18.7109375" customWidth="1"/>
    <col min="9996" max="9996" width="15.140625" customWidth="1"/>
    <col min="9997" max="9997" width="19.42578125" customWidth="1"/>
    <col min="10241" max="10241" width="11.42578125" customWidth="1"/>
    <col min="10242" max="10242" width="16.28515625" customWidth="1"/>
    <col min="10245" max="10245" width="23.85546875" customWidth="1"/>
    <col min="10246" max="10246" width="23.7109375" customWidth="1"/>
    <col min="10247" max="10247" width="16" customWidth="1"/>
    <col min="10248" max="10248" width="23.7109375" customWidth="1"/>
    <col min="10249" max="10249" width="14.140625" customWidth="1"/>
    <col min="10250" max="10250" width="18.28515625" bestFit="1" customWidth="1"/>
    <col min="10251" max="10251" width="18.7109375" customWidth="1"/>
    <col min="10252" max="10252" width="15.140625" customWidth="1"/>
    <col min="10253" max="10253" width="19.42578125" customWidth="1"/>
    <col min="10497" max="10497" width="11.42578125" customWidth="1"/>
    <col min="10498" max="10498" width="16.28515625" customWidth="1"/>
    <col min="10501" max="10501" width="23.85546875" customWidth="1"/>
    <col min="10502" max="10502" width="23.7109375" customWidth="1"/>
    <col min="10503" max="10503" width="16" customWidth="1"/>
    <col min="10504" max="10504" width="23.7109375" customWidth="1"/>
    <col min="10505" max="10505" width="14.140625" customWidth="1"/>
    <col min="10506" max="10506" width="18.28515625" bestFit="1" customWidth="1"/>
    <col min="10507" max="10507" width="18.7109375" customWidth="1"/>
    <col min="10508" max="10508" width="15.140625" customWidth="1"/>
    <col min="10509" max="10509" width="19.42578125" customWidth="1"/>
    <col min="10753" max="10753" width="11.42578125" customWidth="1"/>
    <col min="10754" max="10754" width="16.28515625" customWidth="1"/>
    <col min="10757" max="10757" width="23.85546875" customWidth="1"/>
    <col min="10758" max="10758" width="23.7109375" customWidth="1"/>
    <col min="10759" max="10759" width="16" customWidth="1"/>
    <col min="10760" max="10760" width="23.7109375" customWidth="1"/>
    <col min="10761" max="10761" width="14.140625" customWidth="1"/>
    <col min="10762" max="10762" width="18.28515625" bestFit="1" customWidth="1"/>
    <col min="10763" max="10763" width="18.7109375" customWidth="1"/>
    <col min="10764" max="10764" width="15.140625" customWidth="1"/>
    <col min="10765" max="10765" width="19.42578125" customWidth="1"/>
    <col min="11009" max="11009" width="11.42578125" customWidth="1"/>
    <col min="11010" max="11010" width="16.28515625" customWidth="1"/>
    <col min="11013" max="11013" width="23.85546875" customWidth="1"/>
    <col min="11014" max="11014" width="23.7109375" customWidth="1"/>
    <col min="11015" max="11015" width="16" customWidth="1"/>
    <col min="11016" max="11016" width="23.7109375" customWidth="1"/>
    <col min="11017" max="11017" width="14.140625" customWidth="1"/>
    <col min="11018" max="11018" width="18.28515625" bestFit="1" customWidth="1"/>
    <col min="11019" max="11019" width="18.7109375" customWidth="1"/>
    <col min="11020" max="11020" width="15.140625" customWidth="1"/>
    <col min="11021" max="11021" width="19.42578125" customWidth="1"/>
    <col min="11265" max="11265" width="11.42578125" customWidth="1"/>
    <col min="11266" max="11266" width="16.28515625" customWidth="1"/>
    <col min="11269" max="11269" width="23.85546875" customWidth="1"/>
    <col min="11270" max="11270" width="23.7109375" customWidth="1"/>
    <col min="11271" max="11271" width="16" customWidth="1"/>
    <col min="11272" max="11272" width="23.7109375" customWidth="1"/>
    <col min="11273" max="11273" width="14.140625" customWidth="1"/>
    <col min="11274" max="11274" width="18.28515625" bestFit="1" customWidth="1"/>
    <col min="11275" max="11275" width="18.7109375" customWidth="1"/>
    <col min="11276" max="11276" width="15.140625" customWidth="1"/>
    <col min="11277" max="11277" width="19.42578125" customWidth="1"/>
    <col min="11521" max="11521" width="11.42578125" customWidth="1"/>
    <col min="11522" max="11522" width="16.28515625" customWidth="1"/>
    <col min="11525" max="11525" width="23.85546875" customWidth="1"/>
    <col min="11526" max="11526" width="23.7109375" customWidth="1"/>
    <col min="11527" max="11527" width="16" customWidth="1"/>
    <col min="11528" max="11528" width="23.7109375" customWidth="1"/>
    <col min="11529" max="11529" width="14.140625" customWidth="1"/>
    <col min="11530" max="11530" width="18.28515625" bestFit="1" customWidth="1"/>
    <col min="11531" max="11531" width="18.7109375" customWidth="1"/>
    <col min="11532" max="11532" width="15.140625" customWidth="1"/>
    <col min="11533" max="11533" width="19.42578125" customWidth="1"/>
    <col min="11777" max="11777" width="11.42578125" customWidth="1"/>
    <col min="11778" max="11778" width="16.28515625" customWidth="1"/>
    <col min="11781" max="11781" width="23.85546875" customWidth="1"/>
    <col min="11782" max="11782" width="23.7109375" customWidth="1"/>
    <col min="11783" max="11783" width="16" customWidth="1"/>
    <col min="11784" max="11784" width="23.7109375" customWidth="1"/>
    <col min="11785" max="11785" width="14.140625" customWidth="1"/>
    <col min="11786" max="11786" width="18.28515625" bestFit="1" customWidth="1"/>
    <col min="11787" max="11787" width="18.7109375" customWidth="1"/>
    <col min="11788" max="11788" width="15.140625" customWidth="1"/>
    <col min="11789" max="11789" width="19.42578125" customWidth="1"/>
    <col min="12033" max="12033" width="11.42578125" customWidth="1"/>
    <col min="12034" max="12034" width="16.28515625" customWidth="1"/>
    <col min="12037" max="12037" width="23.85546875" customWidth="1"/>
    <col min="12038" max="12038" width="23.7109375" customWidth="1"/>
    <col min="12039" max="12039" width="16" customWidth="1"/>
    <col min="12040" max="12040" width="23.7109375" customWidth="1"/>
    <col min="12041" max="12041" width="14.140625" customWidth="1"/>
    <col min="12042" max="12042" width="18.28515625" bestFit="1" customWidth="1"/>
    <col min="12043" max="12043" width="18.7109375" customWidth="1"/>
    <col min="12044" max="12044" width="15.140625" customWidth="1"/>
    <col min="12045" max="12045" width="19.42578125" customWidth="1"/>
    <col min="12289" max="12289" width="11.42578125" customWidth="1"/>
    <col min="12290" max="12290" width="16.28515625" customWidth="1"/>
    <col min="12293" max="12293" width="23.85546875" customWidth="1"/>
    <col min="12294" max="12294" width="23.7109375" customWidth="1"/>
    <col min="12295" max="12295" width="16" customWidth="1"/>
    <col min="12296" max="12296" width="23.7109375" customWidth="1"/>
    <col min="12297" max="12297" width="14.140625" customWidth="1"/>
    <col min="12298" max="12298" width="18.28515625" bestFit="1" customWidth="1"/>
    <col min="12299" max="12299" width="18.7109375" customWidth="1"/>
    <col min="12300" max="12300" width="15.140625" customWidth="1"/>
    <col min="12301" max="12301" width="19.42578125" customWidth="1"/>
    <col min="12545" max="12545" width="11.42578125" customWidth="1"/>
    <col min="12546" max="12546" width="16.28515625" customWidth="1"/>
    <col min="12549" max="12549" width="23.85546875" customWidth="1"/>
    <col min="12550" max="12550" width="23.7109375" customWidth="1"/>
    <col min="12551" max="12551" width="16" customWidth="1"/>
    <col min="12552" max="12552" width="23.7109375" customWidth="1"/>
    <col min="12553" max="12553" width="14.140625" customWidth="1"/>
    <col min="12554" max="12554" width="18.28515625" bestFit="1" customWidth="1"/>
    <col min="12555" max="12555" width="18.7109375" customWidth="1"/>
    <col min="12556" max="12556" width="15.140625" customWidth="1"/>
    <col min="12557" max="12557" width="19.42578125" customWidth="1"/>
    <col min="12801" max="12801" width="11.42578125" customWidth="1"/>
    <col min="12802" max="12802" width="16.28515625" customWidth="1"/>
    <col min="12805" max="12805" width="23.85546875" customWidth="1"/>
    <col min="12806" max="12806" width="23.7109375" customWidth="1"/>
    <col min="12807" max="12807" width="16" customWidth="1"/>
    <col min="12808" max="12808" width="23.7109375" customWidth="1"/>
    <col min="12809" max="12809" width="14.140625" customWidth="1"/>
    <col min="12810" max="12810" width="18.28515625" bestFit="1" customWidth="1"/>
    <col min="12811" max="12811" width="18.7109375" customWidth="1"/>
    <col min="12812" max="12812" width="15.140625" customWidth="1"/>
    <col min="12813" max="12813" width="19.42578125" customWidth="1"/>
    <col min="13057" max="13057" width="11.42578125" customWidth="1"/>
    <col min="13058" max="13058" width="16.28515625" customWidth="1"/>
    <col min="13061" max="13061" width="23.85546875" customWidth="1"/>
    <col min="13062" max="13062" width="23.7109375" customWidth="1"/>
    <col min="13063" max="13063" width="16" customWidth="1"/>
    <col min="13064" max="13064" width="23.7109375" customWidth="1"/>
    <col min="13065" max="13065" width="14.140625" customWidth="1"/>
    <col min="13066" max="13066" width="18.28515625" bestFit="1" customWidth="1"/>
    <col min="13067" max="13067" width="18.7109375" customWidth="1"/>
    <col min="13068" max="13068" width="15.140625" customWidth="1"/>
    <col min="13069" max="13069" width="19.42578125" customWidth="1"/>
    <col min="13313" max="13313" width="11.42578125" customWidth="1"/>
    <col min="13314" max="13314" width="16.28515625" customWidth="1"/>
    <col min="13317" max="13317" width="23.85546875" customWidth="1"/>
    <col min="13318" max="13318" width="23.7109375" customWidth="1"/>
    <col min="13319" max="13319" width="16" customWidth="1"/>
    <col min="13320" max="13320" width="23.7109375" customWidth="1"/>
    <col min="13321" max="13321" width="14.140625" customWidth="1"/>
    <col min="13322" max="13322" width="18.28515625" bestFit="1" customWidth="1"/>
    <col min="13323" max="13323" width="18.7109375" customWidth="1"/>
    <col min="13324" max="13324" width="15.140625" customWidth="1"/>
    <col min="13325" max="13325" width="19.42578125" customWidth="1"/>
    <col min="13569" max="13569" width="11.42578125" customWidth="1"/>
    <col min="13570" max="13570" width="16.28515625" customWidth="1"/>
    <col min="13573" max="13573" width="23.85546875" customWidth="1"/>
    <col min="13574" max="13574" width="23.7109375" customWidth="1"/>
    <col min="13575" max="13575" width="16" customWidth="1"/>
    <col min="13576" max="13576" width="23.7109375" customWidth="1"/>
    <col min="13577" max="13577" width="14.140625" customWidth="1"/>
    <col min="13578" max="13578" width="18.28515625" bestFit="1" customWidth="1"/>
    <col min="13579" max="13579" width="18.7109375" customWidth="1"/>
    <col min="13580" max="13580" width="15.140625" customWidth="1"/>
    <col min="13581" max="13581" width="19.42578125" customWidth="1"/>
    <col min="13825" max="13825" width="11.42578125" customWidth="1"/>
    <col min="13826" max="13826" width="16.28515625" customWidth="1"/>
    <col min="13829" max="13829" width="23.85546875" customWidth="1"/>
    <col min="13830" max="13830" width="23.7109375" customWidth="1"/>
    <col min="13831" max="13831" width="16" customWidth="1"/>
    <col min="13832" max="13832" width="23.7109375" customWidth="1"/>
    <col min="13833" max="13833" width="14.140625" customWidth="1"/>
    <col min="13834" max="13834" width="18.28515625" bestFit="1" customWidth="1"/>
    <col min="13835" max="13835" width="18.7109375" customWidth="1"/>
    <col min="13836" max="13836" width="15.140625" customWidth="1"/>
    <col min="13837" max="13837" width="19.42578125" customWidth="1"/>
    <col min="14081" max="14081" width="11.42578125" customWidth="1"/>
    <col min="14082" max="14082" width="16.28515625" customWidth="1"/>
    <col min="14085" max="14085" width="23.85546875" customWidth="1"/>
    <col min="14086" max="14086" width="23.7109375" customWidth="1"/>
    <col min="14087" max="14087" width="16" customWidth="1"/>
    <col min="14088" max="14088" width="23.7109375" customWidth="1"/>
    <col min="14089" max="14089" width="14.140625" customWidth="1"/>
    <col min="14090" max="14090" width="18.28515625" bestFit="1" customWidth="1"/>
    <col min="14091" max="14091" width="18.7109375" customWidth="1"/>
    <col min="14092" max="14092" width="15.140625" customWidth="1"/>
    <col min="14093" max="14093" width="19.42578125" customWidth="1"/>
    <col min="14337" max="14337" width="11.42578125" customWidth="1"/>
    <col min="14338" max="14338" width="16.28515625" customWidth="1"/>
    <col min="14341" max="14341" width="23.85546875" customWidth="1"/>
    <col min="14342" max="14342" width="23.7109375" customWidth="1"/>
    <col min="14343" max="14343" width="16" customWidth="1"/>
    <col min="14344" max="14344" width="23.7109375" customWidth="1"/>
    <col min="14345" max="14345" width="14.140625" customWidth="1"/>
    <col min="14346" max="14346" width="18.28515625" bestFit="1" customWidth="1"/>
    <col min="14347" max="14347" width="18.7109375" customWidth="1"/>
    <col min="14348" max="14348" width="15.140625" customWidth="1"/>
    <col min="14349" max="14349" width="19.42578125" customWidth="1"/>
    <col min="14593" max="14593" width="11.42578125" customWidth="1"/>
    <col min="14594" max="14594" width="16.28515625" customWidth="1"/>
    <col min="14597" max="14597" width="23.85546875" customWidth="1"/>
    <col min="14598" max="14598" width="23.7109375" customWidth="1"/>
    <col min="14599" max="14599" width="16" customWidth="1"/>
    <col min="14600" max="14600" width="23.7109375" customWidth="1"/>
    <col min="14601" max="14601" width="14.140625" customWidth="1"/>
    <col min="14602" max="14602" width="18.28515625" bestFit="1" customWidth="1"/>
    <col min="14603" max="14603" width="18.7109375" customWidth="1"/>
    <col min="14604" max="14604" width="15.140625" customWidth="1"/>
    <col min="14605" max="14605" width="19.42578125" customWidth="1"/>
    <col min="14849" max="14849" width="11.42578125" customWidth="1"/>
    <col min="14850" max="14850" width="16.28515625" customWidth="1"/>
    <col min="14853" max="14853" width="23.85546875" customWidth="1"/>
    <col min="14854" max="14854" width="23.7109375" customWidth="1"/>
    <col min="14855" max="14855" width="16" customWidth="1"/>
    <col min="14856" max="14856" width="23.7109375" customWidth="1"/>
    <col min="14857" max="14857" width="14.140625" customWidth="1"/>
    <col min="14858" max="14858" width="18.28515625" bestFit="1" customWidth="1"/>
    <col min="14859" max="14859" width="18.7109375" customWidth="1"/>
    <col min="14860" max="14860" width="15.140625" customWidth="1"/>
    <col min="14861" max="14861" width="19.42578125" customWidth="1"/>
    <col min="15105" max="15105" width="11.42578125" customWidth="1"/>
    <col min="15106" max="15106" width="16.28515625" customWidth="1"/>
    <col min="15109" max="15109" width="23.85546875" customWidth="1"/>
    <col min="15110" max="15110" width="23.7109375" customWidth="1"/>
    <col min="15111" max="15111" width="16" customWidth="1"/>
    <col min="15112" max="15112" width="23.7109375" customWidth="1"/>
    <col min="15113" max="15113" width="14.140625" customWidth="1"/>
    <col min="15114" max="15114" width="18.28515625" bestFit="1" customWidth="1"/>
    <col min="15115" max="15115" width="18.7109375" customWidth="1"/>
    <col min="15116" max="15116" width="15.140625" customWidth="1"/>
    <col min="15117" max="15117" width="19.42578125" customWidth="1"/>
    <col min="15361" max="15361" width="11.42578125" customWidth="1"/>
    <col min="15362" max="15362" width="16.28515625" customWidth="1"/>
    <col min="15365" max="15365" width="23.85546875" customWidth="1"/>
    <col min="15366" max="15366" width="23.7109375" customWidth="1"/>
    <col min="15367" max="15367" width="16" customWidth="1"/>
    <col min="15368" max="15368" width="23.7109375" customWidth="1"/>
    <col min="15369" max="15369" width="14.140625" customWidth="1"/>
    <col min="15370" max="15370" width="18.28515625" bestFit="1" customWidth="1"/>
    <col min="15371" max="15371" width="18.7109375" customWidth="1"/>
    <col min="15372" max="15372" width="15.140625" customWidth="1"/>
    <col min="15373" max="15373" width="19.42578125" customWidth="1"/>
    <col min="15617" max="15617" width="11.42578125" customWidth="1"/>
    <col min="15618" max="15618" width="16.28515625" customWidth="1"/>
    <col min="15621" max="15621" width="23.85546875" customWidth="1"/>
    <col min="15622" max="15622" width="23.7109375" customWidth="1"/>
    <col min="15623" max="15623" width="16" customWidth="1"/>
    <col min="15624" max="15624" width="23.7109375" customWidth="1"/>
    <col min="15625" max="15625" width="14.140625" customWidth="1"/>
    <col min="15626" max="15626" width="18.28515625" bestFit="1" customWidth="1"/>
    <col min="15627" max="15627" width="18.7109375" customWidth="1"/>
    <col min="15628" max="15628" width="15.140625" customWidth="1"/>
    <col min="15629" max="15629" width="19.42578125" customWidth="1"/>
    <col min="15873" max="15873" width="11.42578125" customWidth="1"/>
    <col min="15874" max="15874" width="16.28515625" customWidth="1"/>
    <col min="15877" max="15877" width="23.85546875" customWidth="1"/>
    <col min="15878" max="15878" width="23.7109375" customWidth="1"/>
    <col min="15879" max="15879" width="16" customWidth="1"/>
    <col min="15880" max="15880" width="23.7109375" customWidth="1"/>
    <col min="15881" max="15881" width="14.140625" customWidth="1"/>
    <col min="15882" max="15882" width="18.28515625" bestFit="1" customWidth="1"/>
    <col min="15883" max="15883" width="18.7109375" customWidth="1"/>
    <col min="15884" max="15884" width="15.140625" customWidth="1"/>
    <col min="15885" max="15885" width="19.42578125" customWidth="1"/>
    <col min="16129" max="16129" width="11.42578125" customWidth="1"/>
    <col min="16130" max="16130" width="16.28515625" customWidth="1"/>
    <col min="16133" max="16133" width="23.85546875" customWidth="1"/>
    <col min="16134" max="16134" width="23.7109375" customWidth="1"/>
    <col min="16135" max="16135" width="16" customWidth="1"/>
    <col min="16136" max="16136" width="23.7109375" customWidth="1"/>
    <col min="16137" max="16137" width="14.140625" customWidth="1"/>
    <col min="16138" max="16138" width="18.28515625" bestFit="1" customWidth="1"/>
    <col min="16139" max="16139" width="18.7109375" customWidth="1"/>
    <col min="16140" max="16140" width="15.140625" customWidth="1"/>
    <col min="16141" max="16141" width="19.42578125" customWidth="1"/>
  </cols>
  <sheetData>
    <row r="2" spans="1:12" ht="18" x14ac:dyDescent="0.25">
      <c r="A2" s="34" t="s">
        <v>33</v>
      </c>
      <c r="B2" s="35"/>
      <c r="C2" s="35"/>
      <c r="D2" s="35"/>
      <c r="E2" s="35"/>
      <c r="F2" s="35"/>
      <c r="H2" s="35"/>
      <c r="K2" s="35"/>
      <c r="L2" s="35"/>
    </row>
    <row r="3" spans="1:12" ht="20.25" customHeight="1" x14ac:dyDescent="0.3">
      <c r="A3" s="108" t="s">
        <v>136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</row>
    <row r="4" spans="1:12" ht="20.25" customHeight="1" x14ac:dyDescent="0.3">
      <c r="A4" s="108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</row>
    <row r="5" spans="1:12" x14ac:dyDescent="0.25">
      <c r="A5" s="37" t="s">
        <v>137</v>
      </c>
      <c r="B5" s="1"/>
      <c r="C5" s="1"/>
      <c r="D5" s="1"/>
      <c r="E5" s="1"/>
      <c r="F5" s="1"/>
      <c r="H5" s="1"/>
      <c r="K5" s="1"/>
      <c r="L5" s="1"/>
    </row>
    <row r="6" spans="1:12" ht="26.25" x14ac:dyDescent="0.25">
      <c r="A6" s="38" t="s">
        <v>1</v>
      </c>
      <c r="B6" s="38" t="s">
        <v>2</v>
      </c>
      <c r="C6" s="38" t="s">
        <v>3</v>
      </c>
      <c r="D6" s="38" t="s">
        <v>4</v>
      </c>
      <c r="E6" s="38" t="str">
        <f>CONCATENATE("Naziv ",,D6)</f>
        <v>Naziv Konto 4. razina</v>
      </c>
      <c r="F6" s="39" t="s">
        <v>36</v>
      </c>
      <c r="H6" s="40"/>
      <c r="K6" s="40"/>
      <c r="L6" s="40"/>
    </row>
    <row r="7" spans="1:12" ht="15.75" customHeight="1" x14ac:dyDescent="0.25">
      <c r="A7" s="41">
        <v>1</v>
      </c>
      <c r="B7" s="41">
        <v>2</v>
      </c>
      <c r="C7" s="42">
        <v>3</v>
      </c>
      <c r="D7" s="42">
        <v>4</v>
      </c>
      <c r="E7" s="42">
        <v>5</v>
      </c>
      <c r="F7" s="43">
        <v>6</v>
      </c>
      <c r="H7" s="44"/>
      <c r="K7" s="44"/>
      <c r="L7" s="44"/>
    </row>
    <row r="8" spans="1:12" ht="23.25" customHeight="1" x14ac:dyDescent="0.25">
      <c r="A8" s="45" t="s">
        <v>37</v>
      </c>
      <c r="B8" s="45" t="s">
        <v>38</v>
      </c>
      <c r="C8" s="46"/>
      <c r="D8" s="46"/>
      <c r="E8" s="46"/>
      <c r="F8" s="47">
        <f>SUBTOTAL(9,F9:F88)</f>
        <v>836135</v>
      </c>
      <c r="H8" s="48"/>
      <c r="K8" s="48"/>
      <c r="L8" s="49"/>
    </row>
    <row r="9" spans="1:12" ht="30" hidden="1" customHeight="1" x14ac:dyDescent="0.3">
      <c r="A9" s="50"/>
      <c r="B9" s="50"/>
      <c r="C9" s="51"/>
      <c r="D9" s="51"/>
      <c r="E9" s="51"/>
      <c r="F9" s="52"/>
      <c r="H9" s="53"/>
      <c r="K9" s="53"/>
      <c r="L9" s="54"/>
    </row>
    <row r="10" spans="1:12" ht="23.25" customHeight="1" x14ac:dyDescent="0.25">
      <c r="A10" s="17"/>
      <c r="B10" s="55" t="s">
        <v>39</v>
      </c>
      <c r="C10" s="55" t="s">
        <v>40</v>
      </c>
      <c r="D10" s="56"/>
      <c r="E10" s="56"/>
      <c r="F10" s="57">
        <f>SUBTOTAL(9,F11:F50)</f>
        <v>688960</v>
      </c>
      <c r="H10" s="58"/>
      <c r="K10" s="58"/>
      <c r="L10" s="59"/>
    </row>
    <row r="11" spans="1:12" ht="30" hidden="1" customHeight="1" x14ac:dyDescent="0.25">
      <c r="A11" s="17"/>
      <c r="B11" s="60"/>
      <c r="C11" s="61"/>
      <c r="D11" s="61"/>
      <c r="E11" s="61"/>
      <c r="F11" s="62"/>
      <c r="H11" s="48"/>
      <c r="K11" s="48"/>
      <c r="L11" s="49"/>
    </row>
    <row r="12" spans="1:12" x14ac:dyDescent="0.25">
      <c r="A12" s="17"/>
      <c r="B12" s="17"/>
      <c r="C12" s="18" t="s">
        <v>8</v>
      </c>
      <c r="D12" s="18" t="s">
        <v>9</v>
      </c>
      <c r="E12" s="63"/>
      <c r="F12" s="64">
        <f>SUBTOTAL(9,F13:F49)</f>
        <v>688960</v>
      </c>
      <c r="H12" s="22"/>
      <c r="K12" s="22"/>
      <c r="L12" s="65"/>
    </row>
    <row r="13" spans="1:12" hidden="1" x14ac:dyDescent="0.25">
      <c r="A13" s="1"/>
      <c r="B13" s="1"/>
      <c r="C13" s="21"/>
      <c r="D13" s="21"/>
      <c r="E13" s="21"/>
      <c r="F13" s="22"/>
      <c r="H13" s="22"/>
      <c r="K13" s="22"/>
      <c r="L13" s="65"/>
    </row>
    <row r="14" spans="1:12" x14ac:dyDescent="0.25">
      <c r="A14" s="1"/>
      <c r="B14" s="1"/>
      <c r="C14" s="21"/>
      <c r="D14" s="21" t="s">
        <v>41</v>
      </c>
      <c r="E14" s="21" t="s">
        <v>42</v>
      </c>
      <c r="F14" s="22">
        <v>508329</v>
      </c>
      <c r="H14" s="22"/>
      <c r="K14" s="22"/>
      <c r="L14" s="65"/>
    </row>
    <row r="15" spans="1:12" x14ac:dyDescent="0.25">
      <c r="A15" s="1"/>
      <c r="B15" s="1"/>
      <c r="C15" s="21"/>
      <c r="D15" s="21" t="s">
        <v>43</v>
      </c>
      <c r="E15" s="21" t="s">
        <v>44</v>
      </c>
      <c r="F15" s="22">
        <v>2000</v>
      </c>
      <c r="H15" s="22"/>
      <c r="K15" s="22"/>
      <c r="L15" s="65"/>
    </row>
    <row r="16" spans="1:12" x14ac:dyDescent="0.25">
      <c r="A16" s="1"/>
      <c r="B16" s="1"/>
      <c r="C16" s="21"/>
      <c r="D16" s="21" t="s">
        <v>45</v>
      </c>
      <c r="E16" s="21" t="s">
        <v>46</v>
      </c>
      <c r="F16" s="22">
        <v>24120</v>
      </c>
      <c r="H16" s="22"/>
      <c r="K16" s="22"/>
      <c r="L16" s="65"/>
    </row>
    <row r="17" spans="1:12" x14ac:dyDescent="0.25">
      <c r="A17" s="1"/>
      <c r="B17" s="1"/>
      <c r="C17" s="21"/>
      <c r="D17" s="21" t="s">
        <v>47</v>
      </c>
      <c r="E17" s="21" t="s">
        <v>48</v>
      </c>
      <c r="F17" s="22">
        <v>83874</v>
      </c>
      <c r="H17" s="22"/>
      <c r="K17" s="22"/>
      <c r="L17" s="65"/>
    </row>
    <row r="18" spans="1:12" x14ac:dyDescent="0.25">
      <c r="A18" s="1"/>
      <c r="B18" s="1"/>
      <c r="C18" s="21"/>
      <c r="D18" s="21" t="s">
        <v>49</v>
      </c>
      <c r="E18" s="21" t="s">
        <v>50</v>
      </c>
      <c r="F18" s="22">
        <v>3000</v>
      </c>
      <c r="H18" s="22"/>
      <c r="K18" s="22"/>
      <c r="L18" s="65"/>
    </row>
    <row r="19" spans="1:12" x14ac:dyDescent="0.25">
      <c r="A19" s="1"/>
      <c r="B19" s="1"/>
      <c r="C19" s="21"/>
      <c r="D19" s="21" t="s">
        <v>51</v>
      </c>
      <c r="E19" s="21" t="s">
        <v>52</v>
      </c>
      <c r="F19" s="22">
        <v>8600</v>
      </c>
      <c r="H19" s="22"/>
      <c r="K19" s="22"/>
      <c r="L19" s="65"/>
    </row>
    <row r="20" spans="1:12" x14ac:dyDescent="0.25">
      <c r="A20" s="1"/>
      <c r="B20" s="1"/>
      <c r="C20" s="21"/>
      <c r="D20" s="21" t="s">
        <v>53</v>
      </c>
      <c r="E20" s="21" t="s">
        <v>54</v>
      </c>
      <c r="F20" s="22">
        <v>1300</v>
      </c>
      <c r="H20" s="22"/>
      <c r="K20" s="22"/>
      <c r="L20" s="65"/>
    </row>
    <row r="21" spans="1:12" x14ac:dyDescent="0.25">
      <c r="A21" s="1"/>
      <c r="B21" s="1"/>
      <c r="C21" s="21"/>
      <c r="D21" s="21" t="s">
        <v>55</v>
      </c>
      <c r="E21" s="21" t="s">
        <v>56</v>
      </c>
      <c r="F21" s="22">
        <v>600</v>
      </c>
      <c r="H21" s="22"/>
      <c r="K21" s="22"/>
      <c r="L21" s="65"/>
    </row>
    <row r="22" spans="1:12" x14ac:dyDescent="0.25">
      <c r="A22" s="1"/>
      <c r="B22" s="1"/>
      <c r="C22" s="21"/>
      <c r="D22" s="21" t="s">
        <v>57</v>
      </c>
      <c r="E22" s="21" t="s">
        <v>58</v>
      </c>
      <c r="F22" s="22">
        <v>4445</v>
      </c>
      <c r="H22" s="22"/>
      <c r="K22" s="22"/>
      <c r="L22" s="65"/>
    </row>
    <row r="23" spans="1:12" x14ac:dyDescent="0.25">
      <c r="A23" s="1"/>
      <c r="B23" s="1"/>
      <c r="C23" s="21"/>
      <c r="D23" s="21" t="s">
        <v>59</v>
      </c>
      <c r="E23" s="21" t="s">
        <v>60</v>
      </c>
      <c r="F23" s="22">
        <v>133</v>
      </c>
      <c r="H23" s="22"/>
      <c r="K23" s="22"/>
      <c r="L23" s="65"/>
    </row>
    <row r="24" spans="1:12" x14ac:dyDescent="0.25">
      <c r="A24" s="1"/>
      <c r="B24" s="1"/>
      <c r="C24" s="21"/>
      <c r="D24" s="21" t="s">
        <v>61</v>
      </c>
      <c r="E24" s="21" t="s">
        <v>62</v>
      </c>
      <c r="F24" s="22">
        <v>8000</v>
      </c>
      <c r="H24" s="22"/>
      <c r="K24" s="22"/>
      <c r="L24" s="65"/>
    </row>
    <row r="25" spans="1:12" x14ac:dyDescent="0.25">
      <c r="A25" s="1"/>
      <c r="B25" s="1"/>
      <c r="C25" s="21"/>
      <c r="D25" s="21" t="s">
        <v>63</v>
      </c>
      <c r="E25" s="21" t="s">
        <v>64</v>
      </c>
      <c r="F25" s="22">
        <v>133</v>
      </c>
      <c r="H25" s="22"/>
      <c r="K25" s="22"/>
      <c r="L25" s="65"/>
    </row>
    <row r="26" spans="1:12" x14ac:dyDescent="0.25">
      <c r="A26" s="1"/>
      <c r="B26" s="1"/>
      <c r="C26" s="21"/>
      <c r="D26" s="21" t="s">
        <v>65</v>
      </c>
      <c r="E26" s="21" t="s">
        <v>66</v>
      </c>
      <c r="F26" s="22">
        <v>3119</v>
      </c>
      <c r="H26" s="22"/>
      <c r="K26" s="22"/>
      <c r="L26" s="65"/>
    </row>
    <row r="27" spans="1:12" x14ac:dyDescent="0.25">
      <c r="A27" s="1"/>
      <c r="B27" s="1"/>
      <c r="C27" s="21"/>
      <c r="D27" s="21" t="s">
        <v>67</v>
      </c>
      <c r="E27" s="21" t="s">
        <v>68</v>
      </c>
      <c r="F27" s="22">
        <v>133</v>
      </c>
      <c r="H27" s="22"/>
      <c r="K27" s="22"/>
      <c r="L27" s="65"/>
    </row>
    <row r="28" spans="1:12" x14ac:dyDescent="0.25">
      <c r="A28" s="1"/>
      <c r="B28" s="1"/>
      <c r="C28" s="21"/>
      <c r="D28" s="21" t="s">
        <v>69</v>
      </c>
      <c r="E28" s="21" t="s">
        <v>70</v>
      </c>
      <c r="F28" s="22">
        <v>4910</v>
      </c>
      <c r="H28" s="22"/>
      <c r="K28" s="22"/>
      <c r="L28" s="65"/>
    </row>
    <row r="29" spans="1:12" x14ac:dyDescent="0.25">
      <c r="A29" s="1"/>
      <c r="B29" s="1"/>
      <c r="C29" s="21"/>
      <c r="D29" s="21" t="s">
        <v>71</v>
      </c>
      <c r="E29" s="21" t="s">
        <v>72</v>
      </c>
      <c r="F29" s="22">
        <v>7007</v>
      </c>
      <c r="H29" s="22"/>
      <c r="K29" s="22"/>
      <c r="L29" s="65"/>
    </row>
    <row r="30" spans="1:12" x14ac:dyDescent="0.25">
      <c r="A30" s="1"/>
      <c r="B30" s="1"/>
      <c r="C30" s="21"/>
      <c r="D30" s="21" t="s">
        <v>73</v>
      </c>
      <c r="E30" s="21" t="s">
        <v>74</v>
      </c>
      <c r="F30" s="22">
        <v>1299</v>
      </c>
      <c r="H30" s="22"/>
      <c r="K30" s="22"/>
      <c r="L30" s="65"/>
    </row>
    <row r="31" spans="1:12" x14ac:dyDescent="0.25">
      <c r="A31" s="1"/>
      <c r="B31" s="1"/>
      <c r="C31" s="21"/>
      <c r="D31" s="21" t="s">
        <v>75</v>
      </c>
      <c r="E31" s="21" t="s">
        <v>76</v>
      </c>
      <c r="F31" s="22">
        <v>5150</v>
      </c>
      <c r="H31" s="22"/>
      <c r="K31" s="22"/>
      <c r="L31" s="65"/>
    </row>
    <row r="32" spans="1:12" x14ac:dyDescent="0.25">
      <c r="A32" s="1"/>
      <c r="B32" s="1"/>
      <c r="C32" s="21"/>
      <c r="D32" s="21" t="s">
        <v>77</v>
      </c>
      <c r="E32" s="21" t="s">
        <v>78</v>
      </c>
      <c r="F32" s="22">
        <v>1227</v>
      </c>
      <c r="H32" s="22"/>
      <c r="K32" s="22"/>
      <c r="L32" s="65"/>
    </row>
    <row r="33" spans="1:12" x14ac:dyDescent="0.25">
      <c r="A33" s="1"/>
      <c r="B33" s="1"/>
      <c r="C33" s="21"/>
      <c r="D33" s="21" t="s">
        <v>79</v>
      </c>
      <c r="E33" s="21" t="s">
        <v>80</v>
      </c>
      <c r="F33" s="22">
        <v>4300</v>
      </c>
      <c r="H33" s="22"/>
      <c r="K33" s="22"/>
      <c r="L33" s="65"/>
    </row>
    <row r="34" spans="1:12" x14ac:dyDescent="0.25">
      <c r="A34" s="1"/>
      <c r="B34" s="1"/>
      <c r="C34" s="21"/>
      <c r="D34" s="21" t="s">
        <v>81</v>
      </c>
      <c r="E34" s="21" t="s">
        <v>82</v>
      </c>
      <c r="F34" s="22">
        <v>4327</v>
      </c>
      <c r="H34" s="22"/>
      <c r="K34" s="22"/>
      <c r="L34" s="65"/>
    </row>
    <row r="35" spans="1:12" x14ac:dyDescent="0.25">
      <c r="A35" s="1"/>
      <c r="B35" s="1"/>
      <c r="C35" s="21"/>
      <c r="D35" s="21" t="s">
        <v>83</v>
      </c>
      <c r="E35" s="21" t="s">
        <v>84</v>
      </c>
      <c r="F35" s="22">
        <v>5000</v>
      </c>
      <c r="H35" s="22"/>
      <c r="K35" s="22"/>
      <c r="L35" s="65"/>
    </row>
    <row r="36" spans="1:12" x14ac:dyDescent="0.25">
      <c r="A36" s="1"/>
      <c r="B36" s="1"/>
      <c r="C36" s="21"/>
      <c r="D36" s="21" t="s">
        <v>85</v>
      </c>
      <c r="E36" s="21" t="s">
        <v>86</v>
      </c>
      <c r="F36" s="22">
        <v>1327</v>
      </c>
      <c r="H36" s="22"/>
      <c r="K36" s="22"/>
      <c r="L36" s="65"/>
    </row>
    <row r="37" spans="1:12" x14ac:dyDescent="0.25">
      <c r="A37" s="1"/>
      <c r="B37" s="1"/>
      <c r="C37" s="21"/>
      <c r="D37" s="21" t="s">
        <v>87</v>
      </c>
      <c r="E37" s="21" t="s">
        <v>88</v>
      </c>
      <c r="F37" s="22">
        <v>499</v>
      </c>
      <c r="H37" s="22"/>
      <c r="K37" s="22"/>
      <c r="L37" s="65"/>
    </row>
    <row r="38" spans="1:12" x14ac:dyDescent="0.25">
      <c r="A38" s="1"/>
      <c r="B38" s="1"/>
      <c r="C38" s="21"/>
      <c r="D38" s="21" t="s">
        <v>89</v>
      </c>
      <c r="E38" s="21" t="s">
        <v>90</v>
      </c>
      <c r="F38" s="22">
        <v>133</v>
      </c>
      <c r="H38" s="22"/>
      <c r="K38" s="22"/>
      <c r="L38" s="65"/>
    </row>
    <row r="39" spans="1:12" x14ac:dyDescent="0.25">
      <c r="A39" s="1"/>
      <c r="B39" s="1"/>
      <c r="C39" s="21"/>
      <c r="D39" s="21" t="s">
        <v>91</v>
      </c>
      <c r="E39" s="21" t="s">
        <v>92</v>
      </c>
      <c r="F39" s="22">
        <v>1000</v>
      </c>
      <c r="H39" s="22"/>
      <c r="K39" s="22"/>
      <c r="L39" s="65"/>
    </row>
    <row r="40" spans="1:12" x14ac:dyDescent="0.25">
      <c r="A40" s="1"/>
      <c r="B40" s="1"/>
      <c r="C40" s="21"/>
      <c r="D40" s="21" t="s">
        <v>93</v>
      </c>
      <c r="E40" s="21" t="s">
        <v>94</v>
      </c>
      <c r="F40" s="22">
        <v>200</v>
      </c>
      <c r="H40" s="22"/>
      <c r="K40" s="22"/>
      <c r="L40" s="65"/>
    </row>
    <row r="41" spans="1:12" x14ac:dyDescent="0.25">
      <c r="A41" s="1"/>
      <c r="B41" s="1"/>
      <c r="C41" s="21"/>
      <c r="D41" s="21" t="s">
        <v>95</v>
      </c>
      <c r="E41" s="21" t="s">
        <v>96</v>
      </c>
      <c r="F41" s="22">
        <v>150</v>
      </c>
      <c r="H41" s="22"/>
      <c r="K41" s="22"/>
      <c r="L41" s="65"/>
    </row>
    <row r="42" spans="1:12" x14ac:dyDescent="0.25">
      <c r="A42" s="1"/>
      <c r="B42" s="1"/>
      <c r="C42" s="21"/>
      <c r="D42" s="21" t="s">
        <v>97</v>
      </c>
      <c r="E42" s="21" t="s">
        <v>98</v>
      </c>
      <c r="F42" s="22">
        <v>600</v>
      </c>
      <c r="H42" s="22"/>
      <c r="K42" s="22"/>
      <c r="L42" s="65"/>
    </row>
    <row r="43" spans="1:12" x14ac:dyDescent="0.25">
      <c r="A43" s="1"/>
      <c r="B43" s="1"/>
      <c r="C43" s="21"/>
      <c r="D43" s="21" t="s">
        <v>99</v>
      </c>
      <c r="E43" s="21" t="s">
        <v>100</v>
      </c>
      <c r="F43" s="22">
        <v>929</v>
      </c>
      <c r="H43" s="22"/>
      <c r="K43" s="22"/>
      <c r="L43" s="65"/>
    </row>
    <row r="44" spans="1:12" x14ac:dyDescent="0.25">
      <c r="A44" s="1"/>
      <c r="B44" s="1"/>
      <c r="C44" s="21"/>
      <c r="D44" s="21" t="s">
        <v>101</v>
      </c>
      <c r="E44" s="21" t="s">
        <v>102</v>
      </c>
      <c r="F44" s="22">
        <v>100</v>
      </c>
      <c r="H44" s="22"/>
      <c r="K44" s="22"/>
      <c r="L44" s="65"/>
    </row>
    <row r="45" spans="1:12" x14ac:dyDescent="0.25">
      <c r="A45" s="1"/>
      <c r="B45" s="1"/>
      <c r="C45" s="21"/>
      <c r="D45" s="21" t="s">
        <v>103</v>
      </c>
      <c r="E45" s="21" t="s">
        <v>104</v>
      </c>
      <c r="F45" s="22">
        <v>133</v>
      </c>
      <c r="H45" s="22"/>
      <c r="K45" s="22"/>
      <c r="L45" s="65"/>
    </row>
    <row r="46" spans="1:12" x14ac:dyDescent="0.25">
      <c r="A46" s="1"/>
      <c r="B46" s="1"/>
      <c r="C46" s="21"/>
      <c r="D46" s="21" t="s">
        <v>105</v>
      </c>
      <c r="E46" s="21" t="s">
        <v>106</v>
      </c>
      <c r="F46" s="22">
        <v>1324</v>
      </c>
      <c r="H46" s="22"/>
      <c r="K46" s="22"/>
      <c r="L46" s="65"/>
    </row>
    <row r="47" spans="1:12" x14ac:dyDescent="0.25">
      <c r="A47" s="1"/>
      <c r="B47" s="1"/>
      <c r="C47" s="21"/>
      <c r="D47" s="21" t="s">
        <v>107</v>
      </c>
      <c r="E47" s="21" t="s">
        <v>108</v>
      </c>
      <c r="F47" s="22">
        <v>1059</v>
      </c>
      <c r="H47" s="22"/>
      <c r="K47" s="22"/>
      <c r="L47" s="65"/>
    </row>
    <row r="48" spans="1:12" x14ac:dyDescent="0.25">
      <c r="A48" s="1"/>
      <c r="B48" s="1"/>
      <c r="C48" s="21"/>
      <c r="D48" s="21" t="s">
        <v>109</v>
      </c>
      <c r="E48" s="21" t="s">
        <v>110</v>
      </c>
      <c r="F48" s="22">
        <v>500</v>
      </c>
      <c r="H48" s="22"/>
      <c r="K48" s="22"/>
      <c r="L48" s="65"/>
    </row>
    <row r="49" spans="1:12" hidden="1" x14ac:dyDescent="0.25">
      <c r="A49" s="1"/>
      <c r="B49" s="1"/>
      <c r="C49" s="21">
        <v>3</v>
      </c>
      <c r="D49" s="21"/>
      <c r="E49" s="21"/>
      <c r="F49" s="22"/>
      <c r="H49" s="22"/>
      <c r="K49" s="22"/>
      <c r="L49" s="65"/>
    </row>
    <row r="50" spans="1:12" ht="20.100000000000001" hidden="1" customHeight="1" x14ac:dyDescent="0.25">
      <c r="A50" s="1"/>
      <c r="B50" s="1"/>
      <c r="C50" s="1">
        <v>2</v>
      </c>
      <c r="D50" s="1"/>
      <c r="E50" s="1"/>
      <c r="F50" s="66"/>
      <c r="H50" s="66"/>
      <c r="K50" s="66"/>
      <c r="L50" s="67"/>
    </row>
    <row r="51" spans="1:12" ht="23.25" customHeight="1" x14ac:dyDescent="0.25">
      <c r="A51" s="17"/>
      <c r="B51" s="55" t="s">
        <v>111</v>
      </c>
      <c r="C51" s="55" t="s">
        <v>112</v>
      </c>
      <c r="D51" s="56"/>
      <c r="E51" s="56"/>
      <c r="F51" s="57">
        <f>SUBTOTAL(9,F52:F68)</f>
        <v>74510</v>
      </c>
      <c r="H51" s="58"/>
      <c r="K51" s="58"/>
      <c r="L51" s="59"/>
    </row>
    <row r="52" spans="1:12" ht="30" hidden="1" customHeight="1" x14ac:dyDescent="0.25">
      <c r="A52" s="17"/>
      <c r="B52" s="60"/>
      <c r="C52" s="61"/>
      <c r="D52" s="61"/>
      <c r="E52" s="61"/>
      <c r="F52" s="62"/>
      <c r="H52" s="48"/>
      <c r="K52" s="48"/>
      <c r="L52" s="49"/>
    </row>
    <row r="53" spans="1:12" x14ac:dyDescent="0.25">
      <c r="A53" s="17"/>
      <c r="B53" s="17"/>
      <c r="C53" s="18" t="s">
        <v>8</v>
      </c>
      <c r="D53" s="18" t="s">
        <v>9</v>
      </c>
      <c r="E53" s="63"/>
      <c r="F53" s="64">
        <f>SUBTOTAL(9,F54:F67)</f>
        <v>74510</v>
      </c>
      <c r="H53" s="22"/>
      <c r="K53" s="22"/>
      <c r="L53" s="65"/>
    </row>
    <row r="54" spans="1:12" hidden="1" x14ac:dyDescent="0.25">
      <c r="A54" s="1"/>
      <c r="B54" s="1"/>
      <c r="C54" s="21"/>
      <c r="D54" s="21"/>
      <c r="E54" s="21"/>
      <c r="F54" s="22"/>
      <c r="H54" s="22"/>
      <c r="K54" s="22"/>
      <c r="L54" s="65"/>
    </row>
    <row r="55" spans="1:12" x14ac:dyDescent="0.25">
      <c r="A55" s="1"/>
      <c r="B55" s="1"/>
      <c r="C55" s="21"/>
      <c r="D55" s="21" t="s">
        <v>49</v>
      </c>
      <c r="E55" s="21" t="s">
        <v>50</v>
      </c>
      <c r="F55" s="22">
        <v>2585</v>
      </c>
      <c r="H55" s="22"/>
      <c r="K55" s="22"/>
      <c r="L55" s="65"/>
    </row>
    <row r="56" spans="1:12" x14ac:dyDescent="0.25">
      <c r="A56" s="1"/>
      <c r="B56" s="1"/>
      <c r="C56" s="21"/>
      <c r="D56" s="21" t="s">
        <v>57</v>
      </c>
      <c r="E56" s="21" t="s">
        <v>58</v>
      </c>
      <c r="F56" s="22">
        <v>380</v>
      </c>
      <c r="H56" s="22"/>
      <c r="K56" s="22"/>
      <c r="L56" s="65"/>
    </row>
    <row r="57" spans="1:12" x14ac:dyDescent="0.25">
      <c r="A57" s="1"/>
      <c r="B57" s="1"/>
      <c r="C57" s="21"/>
      <c r="D57" s="21" t="s">
        <v>69</v>
      </c>
      <c r="E57" s="21" t="s">
        <v>70</v>
      </c>
      <c r="F57" s="22">
        <v>1100</v>
      </c>
      <c r="H57" s="22"/>
      <c r="K57" s="22"/>
      <c r="L57" s="65"/>
    </row>
    <row r="58" spans="1:12" x14ac:dyDescent="0.25">
      <c r="A58" s="1"/>
      <c r="B58" s="1"/>
      <c r="C58" s="21"/>
      <c r="D58" s="21" t="s">
        <v>73</v>
      </c>
      <c r="E58" s="21" t="s">
        <v>74</v>
      </c>
      <c r="F58" s="22">
        <v>1139</v>
      </c>
      <c r="H58" s="22"/>
      <c r="K58" s="22"/>
      <c r="L58" s="65"/>
    </row>
    <row r="59" spans="1:12" x14ac:dyDescent="0.25">
      <c r="A59" s="1"/>
      <c r="B59" s="1"/>
      <c r="C59" s="21"/>
      <c r="D59" s="21" t="s">
        <v>77</v>
      </c>
      <c r="E59" s="21" t="s">
        <v>78</v>
      </c>
      <c r="F59" s="22">
        <v>1288</v>
      </c>
      <c r="H59" s="22"/>
      <c r="K59" s="22"/>
      <c r="L59" s="65"/>
    </row>
    <row r="60" spans="1:12" x14ac:dyDescent="0.25">
      <c r="A60" s="1"/>
      <c r="B60" s="1"/>
      <c r="C60" s="21"/>
      <c r="D60" s="21" t="s">
        <v>81</v>
      </c>
      <c r="E60" s="21" t="s">
        <v>82</v>
      </c>
      <c r="F60" s="22">
        <v>14827</v>
      </c>
      <c r="H60" s="22"/>
      <c r="K60" s="22"/>
      <c r="L60" s="65"/>
    </row>
    <row r="61" spans="1:12" x14ac:dyDescent="0.25">
      <c r="A61" s="1"/>
      <c r="B61" s="1"/>
      <c r="C61" s="21"/>
      <c r="D61" s="21" t="s">
        <v>83</v>
      </c>
      <c r="E61" s="21" t="s">
        <v>84</v>
      </c>
      <c r="F61" s="22">
        <v>28320</v>
      </c>
      <c r="H61" s="22"/>
      <c r="K61" s="22"/>
      <c r="L61" s="65"/>
    </row>
    <row r="62" spans="1:12" x14ac:dyDescent="0.25">
      <c r="A62" s="1"/>
      <c r="B62" s="1"/>
      <c r="C62" s="21"/>
      <c r="D62" s="21" t="s">
        <v>85</v>
      </c>
      <c r="E62" s="21" t="s">
        <v>86</v>
      </c>
      <c r="F62" s="22">
        <v>3938</v>
      </c>
      <c r="H62" s="22"/>
      <c r="K62" s="22"/>
      <c r="L62" s="65"/>
    </row>
    <row r="63" spans="1:12" x14ac:dyDescent="0.25">
      <c r="A63" s="1"/>
      <c r="B63" s="1"/>
      <c r="C63" s="21"/>
      <c r="D63" s="21" t="s">
        <v>87</v>
      </c>
      <c r="E63" s="21" t="s">
        <v>88</v>
      </c>
      <c r="F63" s="22">
        <v>11723</v>
      </c>
      <c r="H63" s="22"/>
      <c r="K63" s="22"/>
      <c r="L63" s="65"/>
    </row>
    <row r="64" spans="1:12" x14ac:dyDescent="0.25">
      <c r="A64" s="1"/>
      <c r="B64" s="1"/>
      <c r="C64" s="21"/>
      <c r="D64" s="21" t="s">
        <v>107</v>
      </c>
      <c r="E64" s="21" t="s">
        <v>108</v>
      </c>
      <c r="F64" s="22">
        <v>2500</v>
      </c>
      <c r="H64" s="22"/>
      <c r="K64" s="22"/>
      <c r="L64" s="65"/>
    </row>
    <row r="65" spans="1:12" x14ac:dyDescent="0.25">
      <c r="A65" s="1"/>
      <c r="B65" s="1"/>
      <c r="C65" s="21"/>
      <c r="D65" s="21" t="s">
        <v>113</v>
      </c>
      <c r="E65" s="21" t="s">
        <v>114</v>
      </c>
      <c r="F65" s="22">
        <v>1500</v>
      </c>
      <c r="H65" s="22"/>
      <c r="K65" s="22"/>
      <c r="L65" s="65"/>
    </row>
    <row r="66" spans="1:12" x14ac:dyDescent="0.25">
      <c r="A66" s="1"/>
      <c r="B66" s="1"/>
      <c r="C66" s="21"/>
      <c r="D66" s="21" t="s">
        <v>109</v>
      </c>
      <c r="E66" s="21" t="s">
        <v>110</v>
      </c>
      <c r="F66" s="22">
        <v>5210</v>
      </c>
      <c r="H66" s="22"/>
      <c r="K66" s="22"/>
      <c r="L66" s="65"/>
    </row>
    <row r="67" spans="1:12" hidden="1" x14ac:dyDescent="0.25">
      <c r="A67" s="1"/>
      <c r="B67" s="1"/>
      <c r="C67" s="21">
        <v>3</v>
      </c>
      <c r="D67" s="21"/>
      <c r="E67" s="21"/>
      <c r="F67" s="22"/>
      <c r="H67" s="22"/>
      <c r="K67" s="22"/>
      <c r="L67" s="65"/>
    </row>
    <row r="68" spans="1:12" ht="20.100000000000001" hidden="1" customHeight="1" x14ac:dyDescent="0.25">
      <c r="A68" s="1"/>
      <c r="B68" s="1"/>
      <c r="C68" s="1">
        <v>2</v>
      </c>
      <c r="D68" s="1"/>
      <c r="E68" s="1"/>
      <c r="F68" s="66"/>
      <c r="H68" s="66"/>
      <c r="K68" s="66"/>
      <c r="L68" s="67"/>
    </row>
    <row r="69" spans="1:12" ht="23.25" customHeight="1" x14ac:dyDescent="0.25">
      <c r="A69" s="17"/>
      <c r="B69" s="55" t="s">
        <v>115</v>
      </c>
      <c r="C69" s="55" t="s">
        <v>116</v>
      </c>
      <c r="D69" s="56"/>
      <c r="E69" s="56"/>
      <c r="F69" s="57">
        <f>SUBTOTAL(9,F70:F87)</f>
        <v>72665</v>
      </c>
      <c r="H69" s="58"/>
      <c r="K69" s="58"/>
      <c r="L69" s="59"/>
    </row>
    <row r="70" spans="1:12" ht="30" hidden="1" customHeight="1" x14ac:dyDescent="0.25">
      <c r="A70" s="17"/>
      <c r="B70" s="60"/>
      <c r="C70" s="61"/>
      <c r="D70" s="61"/>
      <c r="E70" s="61"/>
      <c r="F70" s="62"/>
      <c r="H70" s="48"/>
      <c r="K70" s="48"/>
      <c r="L70" s="49"/>
    </row>
    <row r="71" spans="1:12" x14ac:dyDescent="0.25">
      <c r="A71" s="17"/>
      <c r="B71" s="17"/>
      <c r="C71" s="18" t="s">
        <v>13</v>
      </c>
      <c r="D71" s="18" t="s">
        <v>14</v>
      </c>
      <c r="E71" s="63"/>
      <c r="F71" s="64">
        <f>SUBTOTAL(9,F72:F77)</f>
        <v>34005</v>
      </c>
      <c r="H71" s="22"/>
      <c r="K71" s="22"/>
      <c r="L71" s="65"/>
    </row>
    <row r="72" spans="1:12" hidden="1" x14ac:dyDescent="0.25">
      <c r="A72" s="1"/>
      <c r="B72" s="1"/>
      <c r="C72" s="21"/>
      <c r="D72" s="21"/>
      <c r="E72" s="21"/>
      <c r="F72" s="22"/>
      <c r="H72" s="22"/>
      <c r="K72" s="22"/>
      <c r="L72" s="65"/>
    </row>
    <row r="73" spans="1:12" x14ac:dyDescent="0.25">
      <c r="A73" s="1"/>
      <c r="B73" s="1"/>
      <c r="C73" s="21"/>
      <c r="D73" s="21" t="s">
        <v>41</v>
      </c>
      <c r="E73" s="21" t="s">
        <v>42</v>
      </c>
      <c r="F73" s="22">
        <v>2500</v>
      </c>
      <c r="H73" s="22"/>
      <c r="K73" s="22"/>
      <c r="L73" s="65"/>
    </row>
    <row r="74" spans="1:12" x14ac:dyDescent="0.25">
      <c r="A74" s="1"/>
      <c r="B74" s="1"/>
      <c r="C74" s="21"/>
      <c r="D74" s="21" t="s">
        <v>45</v>
      </c>
      <c r="E74" s="21" t="s">
        <v>46</v>
      </c>
      <c r="F74" s="22">
        <v>2500</v>
      </c>
      <c r="H74" s="22"/>
      <c r="K74" s="22"/>
      <c r="L74" s="65"/>
    </row>
    <row r="75" spans="1:12" x14ac:dyDescent="0.25">
      <c r="A75" s="1"/>
      <c r="B75" s="1"/>
      <c r="C75" s="21"/>
      <c r="D75" s="21" t="s">
        <v>81</v>
      </c>
      <c r="E75" s="21" t="s">
        <v>82</v>
      </c>
      <c r="F75" s="22">
        <v>28000</v>
      </c>
      <c r="H75" s="22"/>
      <c r="K75" s="22"/>
      <c r="L75" s="65"/>
    </row>
    <row r="76" spans="1:12" x14ac:dyDescent="0.25">
      <c r="A76" s="1"/>
      <c r="B76" s="1"/>
      <c r="C76" s="21"/>
      <c r="D76" s="21" t="s">
        <v>97</v>
      </c>
      <c r="E76" s="21" t="s">
        <v>98</v>
      </c>
      <c r="F76" s="22">
        <v>1005</v>
      </c>
      <c r="H76" s="22"/>
      <c r="K76" s="22"/>
      <c r="L76" s="65"/>
    </row>
    <row r="77" spans="1:12" hidden="1" x14ac:dyDescent="0.25">
      <c r="A77" s="1"/>
      <c r="B77" s="1"/>
      <c r="C77" s="21">
        <v>3</v>
      </c>
      <c r="D77" s="21"/>
      <c r="E77" s="21"/>
      <c r="F77" s="22"/>
      <c r="H77" s="22"/>
      <c r="K77" s="22"/>
      <c r="L77" s="65"/>
    </row>
    <row r="78" spans="1:12" x14ac:dyDescent="0.25">
      <c r="A78" s="17"/>
      <c r="B78" s="17"/>
      <c r="C78" s="18" t="s">
        <v>25</v>
      </c>
      <c r="D78" s="18" t="s">
        <v>26</v>
      </c>
      <c r="E78" s="63"/>
      <c r="F78" s="64">
        <f>SUBTOTAL(9,F79:F86)</f>
        <v>38660</v>
      </c>
      <c r="H78" s="22"/>
      <c r="K78" s="22"/>
      <c r="L78" s="65"/>
    </row>
    <row r="79" spans="1:12" hidden="1" x14ac:dyDescent="0.25">
      <c r="A79" s="1"/>
      <c r="B79" s="1"/>
      <c r="C79" s="21"/>
      <c r="D79" s="21"/>
      <c r="E79" s="21"/>
      <c r="F79" s="22"/>
      <c r="H79" s="22"/>
      <c r="K79" s="22"/>
      <c r="L79" s="65"/>
    </row>
    <row r="80" spans="1:12" x14ac:dyDescent="0.25">
      <c r="A80" s="1"/>
      <c r="B80" s="1"/>
      <c r="C80" s="21"/>
      <c r="D80" s="21" t="s">
        <v>41</v>
      </c>
      <c r="E80" s="21" t="s">
        <v>42</v>
      </c>
      <c r="F80" s="22">
        <v>25860</v>
      </c>
      <c r="H80" s="22"/>
      <c r="K80" s="22"/>
      <c r="L80" s="65"/>
    </row>
    <row r="81" spans="1:12" x14ac:dyDescent="0.25">
      <c r="A81" s="1"/>
      <c r="B81" s="1"/>
      <c r="C81" s="21"/>
      <c r="D81" s="21" t="s">
        <v>51</v>
      </c>
      <c r="E81" s="21" t="s">
        <v>52</v>
      </c>
      <c r="F81" s="22">
        <v>1800</v>
      </c>
      <c r="H81" s="22"/>
      <c r="K81" s="22"/>
      <c r="L81" s="65"/>
    </row>
    <row r="82" spans="1:12" x14ac:dyDescent="0.25">
      <c r="A82" s="1"/>
      <c r="B82" s="1"/>
      <c r="C82" s="21"/>
      <c r="D82" s="21" t="s">
        <v>73</v>
      </c>
      <c r="E82" s="21" t="s">
        <v>74</v>
      </c>
      <c r="F82" s="22">
        <v>1700</v>
      </c>
      <c r="H82" s="22"/>
      <c r="K82" s="22"/>
      <c r="L82" s="65"/>
    </row>
    <row r="83" spans="1:12" x14ac:dyDescent="0.25">
      <c r="A83" s="1"/>
      <c r="B83" s="1"/>
      <c r="C83" s="21"/>
      <c r="D83" s="21" t="s">
        <v>81</v>
      </c>
      <c r="E83" s="21" t="s">
        <v>82</v>
      </c>
      <c r="F83" s="22">
        <v>2600</v>
      </c>
      <c r="H83" s="22"/>
      <c r="K83" s="22"/>
      <c r="L83" s="65"/>
    </row>
    <row r="84" spans="1:12" x14ac:dyDescent="0.25">
      <c r="A84" s="1"/>
      <c r="B84" s="1"/>
      <c r="C84" s="21"/>
      <c r="D84" s="21" t="s">
        <v>85</v>
      </c>
      <c r="E84" s="21" t="s">
        <v>86</v>
      </c>
      <c r="F84" s="22">
        <v>4700</v>
      </c>
      <c r="H84" s="22"/>
      <c r="K84" s="22"/>
      <c r="L84" s="65"/>
    </row>
    <row r="85" spans="1:12" x14ac:dyDescent="0.25">
      <c r="A85" s="1"/>
      <c r="B85" s="1"/>
      <c r="C85" s="21"/>
      <c r="D85" s="21" t="s">
        <v>113</v>
      </c>
      <c r="E85" s="21" t="s">
        <v>114</v>
      </c>
      <c r="F85" s="22">
        <v>2000</v>
      </c>
      <c r="H85" s="22"/>
      <c r="K85" s="22"/>
      <c r="L85" s="65"/>
    </row>
    <row r="86" spans="1:12" hidden="1" x14ac:dyDescent="0.25">
      <c r="A86" s="1"/>
      <c r="B86" s="1"/>
      <c r="C86" s="21">
        <v>3</v>
      </c>
      <c r="D86" s="21"/>
      <c r="E86" s="21"/>
      <c r="F86" s="22"/>
      <c r="H86" s="22"/>
      <c r="K86" s="22"/>
      <c r="L86" s="65"/>
    </row>
    <row r="87" spans="1:12" ht="20.100000000000001" hidden="1" customHeight="1" x14ac:dyDescent="0.25">
      <c r="A87" s="1"/>
      <c r="B87" s="1"/>
      <c r="C87" s="1">
        <v>2</v>
      </c>
      <c r="D87" s="1"/>
      <c r="E87" s="1"/>
      <c r="F87" s="66"/>
      <c r="H87" s="66"/>
      <c r="K87" s="66"/>
      <c r="L87" s="67"/>
    </row>
    <row r="88" spans="1:12" hidden="1" x14ac:dyDescent="0.25">
      <c r="A88" s="1"/>
      <c r="B88" s="1"/>
      <c r="C88" s="1">
        <v>1</v>
      </c>
      <c r="D88" s="1"/>
      <c r="E88" s="1"/>
      <c r="F88" s="66"/>
      <c r="H88" s="66"/>
      <c r="K88" s="66"/>
      <c r="L88" s="67"/>
    </row>
    <row r="89" spans="1:12" hidden="1" x14ac:dyDescent="0.25">
      <c r="A89" s="1"/>
      <c r="B89" s="1"/>
      <c r="C89" s="1" t="s">
        <v>117</v>
      </c>
      <c r="D89" s="1"/>
      <c r="E89" s="1"/>
      <c r="F89" s="66"/>
      <c r="H89" s="66"/>
      <c r="K89" s="66"/>
      <c r="L89" s="67"/>
    </row>
    <row r="90" spans="1:12" ht="27.75" customHeight="1" x14ac:dyDescent="0.25">
      <c r="A90" s="69" t="s">
        <v>29</v>
      </c>
      <c r="B90" s="69"/>
      <c r="C90" s="69"/>
      <c r="D90" s="69"/>
      <c r="E90" s="69"/>
      <c r="F90" s="70">
        <f>SUBTOTAL(9,F14:F89)</f>
        <v>836135</v>
      </c>
      <c r="H90" s="71"/>
      <c r="K90" s="71"/>
      <c r="L90" s="72"/>
    </row>
    <row r="91" spans="1:12" x14ac:dyDescent="0.25">
      <c r="A91" s="1"/>
      <c r="B91" s="1"/>
      <c r="C91" s="1"/>
      <c r="D91" s="1"/>
      <c r="E91" s="1"/>
      <c r="F91" s="1"/>
      <c r="H91" s="1"/>
      <c r="K91" s="1"/>
      <c r="L91" s="1"/>
    </row>
    <row r="94" spans="1:12" x14ac:dyDescent="0.25">
      <c r="A94" s="1"/>
      <c r="B94" s="1"/>
      <c r="C94" s="1"/>
      <c r="D94" s="1"/>
      <c r="E94" s="1"/>
      <c r="F94" s="1"/>
      <c r="H94" s="1"/>
      <c r="K94" s="1"/>
      <c r="L94" s="1"/>
    </row>
    <row r="96" spans="1:12" ht="30" customHeight="1" x14ac:dyDescent="0.3">
      <c r="A96" s="73" t="s">
        <v>118</v>
      </c>
    </row>
    <row r="97" spans="1:12" ht="62.25" customHeight="1" x14ac:dyDescent="0.25">
      <c r="A97" s="2" t="s">
        <v>1</v>
      </c>
      <c r="B97" s="3" t="s">
        <v>2</v>
      </c>
      <c r="C97" s="3" t="s">
        <v>3</v>
      </c>
      <c r="D97" s="3" t="s">
        <v>4</v>
      </c>
      <c r="E97" s="3" t="str">
        <f>CONCATENATE("Naziv"," ",D97)</f>
        <v>Naziv Konto 4. razina</v>
      </c>
      <c r="F97" s="4" t="s">
        <v>36</v>
      </c>
      <c r="H97" s="40"/>
      <c r="K97" s="40"/>
      <c r="L97" s="40"/>
    </row>
    <row r="98" spans="1:12" ht="10.5" customHeight="1" x14ac:dyDescent="0.25">
      <c r="A98" s="5">
        <v>1</v>
      </c>
      <c r="B98" s="6">
        <v>2</v>
      </c>
      <c r="C98" s="7">
        <v>3</v>
      </c>
      <c r="D98" s="7">
        <v>4</v>
      </c>
      <c r="E98" s="7">
        <v>6</v>
      </c>
      <c r="F98" s="8">
        <v>6</v>
      </c>
      <c r="H98" s="74"/>
      <c r="K98" s="74"/>
      <c r="L98" s="74"/>
    </row>
    <row r="99" spans="1:12" ht="15.75" x14ac:dyDescent="0.25">
      <c r="A99" s="9" t="s">
        <v>37</v>
      </c>
      <c r="B99" s="10" t="s">
        <v>38</v>
      </c>
      <c r="C99" s="11"/>
      <c r="D99" s="11"/>
      <c r="E99" s="11"/>
      <c r="F99" s="12">
        <f>SUBTOTAL(9,F100:F132)</f>
        <v>836135</v>
      </c>
      <c r="H99" s="75"/>
      <c r="K99" s="75"/>
      <c r="L99" s="59"/>
    </row>
    <row r="100" spans="1:12" ht="15.75" hidden="1" x14ac:dyDescent="0.25">
      <c r="A100" s="76"/>
      <c r="B100" s="77"/>
      <c r="C100" s="78"/>
      <c r="D100" s="78"/>
      <c r="E100" s="78"/>
      <c r="F100" s="79"/>
      <c r="H100" s="79"/>
      <c r="K100" s="79"/>
      <c r="L100" s="80"/>
    </row>
    <row r="101" spans="1:12" x14ac:dyDescent="0.25">
      <c r="A101" s="13"/>
      <c r="B101" s="14" t="s">
        <v>39</v>
      </c>
      <c r="C101" s="14" t="s">
        <v>40</v>
      </c>
      <c r="D101" s="14"/>
      <c r="E101" s="15"/>
      <c r="F101" s="16">
        <f>SUBTOTAL(9,F102:F108)</f>
        <v>688960</v>
      </c>
      <c r="H101" s="81"/>
      <c r="K101" s="81"/>
      <c r="L101" s="82"/>
    </row>
    <row r="102" spans="1:12" hidden="1" x14ac:dyDescent="0.25">
      <c r="A102" s="83"/>
      <c r="B102" s="83"/>
      <c r="C102" s="1"/>
      <c r="D102" s="1"/>
      <c r="E102" s="1"/>
      <c r="F102" s="84"/>
      <c r="H102" s="84"/>
      <c r="K102" s="84"/>
      <c r="L102" s="67"/>
    </row>
    <row r="103" spans="1:12" x14ac:dyDescent="0.25">
      <c r="A103" s="13"/>
      <c r="B103" s="17"/>
      <c r="C103" s="18" t="s">
        <v>8</v>
      </c>
      <c r="D103" s="18" t="s">
        <v>9</v>
      </c>
      <c r="E103" s="18"/>
      <c r="F103" s="19">
        <f>SUBTOTAL(9,F104:F107)</f>
        <v>688960</v>
      </c>
      <c r="H103" s="85"/>
      <c r="K103" s="85"/>
      <c r="L103" s="86"/>
    </row>
    <row r="104" spans="1:12" hidden="1" x14ac:dyDescent="0.25">
      <c r="B104" s="1"/>
      <c r="C104" s="20"/>
      <c r="D104" s="20"/>
      <c r="E104" s="20"/>
      <c r="F104" s="85"/>
      <c r="H104" s="85"/>
      <c r="K104" s="85"/>
      <c r="L104" s="86"/>
    </row>
    <row r="105" spans="1:12" x14ac:dyDescent="0.25">
      <c r="B105" s="1"/>
      <c r="C105" s="20"/>
      <c r="D105" s="21" t="s">
        <v>10</v>
      </c>
      <c r="E105" s="21" t="s">
        <v>11</v>
      </c>
      <c r="F105" s="22">
        <v>687401</v>
      </c>
      <c r="H105" s="85"/>
      <c r="K105" s="85"/>
      <c r="L105" s="86"/>
    </row>
    <row r="106" spans="1:12" x14ac:dyDescent="0.25">
      <c r="B106" s="1"/>
      <c r="C106" s="20"/>
      <c r="D106" s="21" t="s">
        <v>119</v>
      </c>
      <c r="E106" s="21" t="s">
        <v>12</v>
      </c>
      <c r="F106" s="22">
        <v>1559</v>
      </c>
      <c r="H106" s="85"/>
      <c r="K106" s="85"/>
      <c r="L106" s="86"/>
    </row>
    <row r="107" spans="1:12" hidden="1" x14ac:dyDescent="0.25">
      <c r="B107" s="1"/>
      <c r="C107" s="20">
        <v>3</v>
      </c>
      <c r="D107" s="20"/>
      <c r="E107" s="20"/>
      <c r="F107" s="85"/>
      <c r="H107" s="85"/>
      <c r="K107" s="85"/>
      <c r="L107" s="86"/>
    </row>
    <row r="108" spans="1:12" hidden="1" x14ac:dyDescent="0.25">
      <c r="C108">
        <v>2</v>
      </c>
      <c r="F108" s="26"/>
      <c r="H108" s="26"/>
      <c r="K108" s="26"/>
      <c r="L108" s="87"/>
    </row>
    <row r="109" spans="1:12" x14ac:dyDescent="0.25">
      <c r="A109" s="13"/>
      <c r="B109" s="14" t="s">
        <v>111</v>
      </c>
      <c r="C109" s="14" t="s">
        <v>112</v>
      </c>
      <c r="D109" s="14"/>
      <c r="E109" s="15"/>
      <c r="F109" s="16">
        <f>SUBTOTAL(9,F110:F116)</f>
        <v>74510</v>
      </c>
      <c r="H109" s="81"/>
      <c r="K109" s="81"/>
      <c r="L109" s="82"/>
    </row>
    <row r="110" spans="1:12" hidden="1" x14ac:dyDescent="0.25">
      <c r="A110" s="83"/>
      <c r="B110" s="83"/>
      <c r="C110" s="1"/>
      <c r="D110" s="1"/>
      <c r="E110" s="1"/>
      <c r="F110" s="84"/>
      <c r="H110" s="84"/>
      <c r="K110" s="84"/>
      <c r="L110" s="67"/>
    </row>
    <row r="111" spans="1:12" x14ac:dyDescent="0.25">
      <c r="A111" s="13"/>
      <c r="B111" s="17"/>
      <c r="C111" s="18" t="s">
        <v>8</v>
      </c>
      <c r="D111" s="18" t="s">
        <v>9</v>
      </c>
      <c r="E111" s="18"/>
      <c r="F111" s="19">
        <f>SUBTOTAL(9,F112:F115)</f>
        <v>74510</v>
      </c>
      <c r="H111" s="85"/>
      <c r="K111" s="85"/>
      <c r="L111" s="86"/>
    </row>
    <row r="112" spans="1:12" hidden="1" x14ac:dyDescent="0.25">
      <c r="B112" s="1"/>
      <c r="C112" s="20"/>
      <c r="D112" s="20"/>
      <c r="E112" s="20"/>
      <c r="F112" s="85"/>
      <c r="H112" s="85"/>
      <c r="K112" s="85"/>
      <c r="L112" s="86"/>
    </row>
    <row r="113" spans="1:12" x14ac:dyDescent="0.25">
      <c r="B113" s="1"/>
      <c r="C113" s="20"/>
      <c r="D113" s="21" t="s">
        <v>10</v>
      </c>
      <c r="E113" s="21" t="s">
        <v>11</v>
      </c>
      <c r="F113" s="22">
        <v>65300</v>
      </c>
      <c r="H113" s="85"/>
      <c r="K113" s="85"/>
      <c r="L113" s="86"/>
    </row>
    <row r="114" spans="1:12" x14ac:dyDescent="0.25">
      <c r="B114" s="1"/>
      <c r="C114" s="20"/>
      <c r="D114" s="21" t="s">
        <v>119</v>
      </c>
      <c r="E114" s="21" t="s">
        <v>12</v>
      </c>
      <c r="F114" s="22">
        <v>9210</v>
      </c>
      <c r="H114" s="85"/>
      <c r="K114" s="85"/>
      <c r="L114" s="86"/>
    </row>
    <row r="115" spans="1:12" hidden="1" x14ac:dyDescent="0.25">
      <c r="B115" s="1"/>
      <c r="C115" s="20">
        <v>3</v>
      </c>
      <c r="D115" s="20"/>
      <c r="E115" s="20"/>
      <c r="F115" s="85"/>
      <c r="H115" s="85"/>
      <c r="K115" s="85"/>
      <c r="L115" s="86"/>
    </row>
    <row r="116" spans="1:12" hidden="1" x14ac:dyDescent="0.25">
      <c r="C116">
        <v>2</v>
      </c>
      <c r="F116" s="26"/>
      <c r="H116" s="26"/>
      <c r="K116" s="26"/>
      <c r="L116" s="87"/>
    </row>
    <row r="117" spans="1:12" x14ac:dyDescent="0.25">
      <c r="A117" s="13"/>
      <c r="B117" s="14" t="s">
        <v>115</v>
      </c>
      <c r="C117" s="14" t="s">
        <v>116</v>
      </c>
      <c r="D117" s="14"/>
      <c r="E117" s="15"/>
      <c r="F117" s="16">
        <f>SUBTOTAL(9,F118:F131)</f>
        <v>72665</v>
      </c>
      <c r="H117" s="81"/>
      <c r="K117" s="81"/>
      <c r="L117" s="82"/>
    </row>
    <row r="118" spans="1:12" hidden="1" x14ac:dyDescent="0.25">
      <c r="A118" s="83"/>
      <c r="B118" s="83"/>
      <c r="C118" s="1"/>
      <c r="D118" s="1"/>
      <c r="E118" s="1"/>
      <c r="F118" s="84"/>
      <c r="H118" s="84"/>
      <c r="K118" s="84"/>
      <c r="L118" s="67"/>
    </row>
    <row r="119" spans="1:12" x14ac:dyDescent="0.25">
      <c r="A119" s="13"/>
      <c r="B119" s="17"/>
      <c r="C119" s="18" t="s">
        <v>13</v>
      </c>
      <c r="D119" s="18" t="s">
        <v>14</v>
      </c>
      <c r="E119" s="18"/>
      <c r="F119" s="19">
        <f>SUBTOTAL(9,F120:F125)</f>
        <v>34005</v>
      </c>
      <c r="H119" s="85"/>
      <c r="K119" s="85"/>
      <c r="L119" s="86"/>
    </row>
    <row r="120" spans="1:12" hidden="1" x14ac:dyDescent="0.25">
      <c r="B120" s="1"/>
      <c r="C120" s="20"/>
      <c r="D120" s="20"/>
      <c r="E120" s="20"/>
      <c r="F120" s="85"/>
      <c r="H120" s="85"/>
      <c r="K120" s="85"/>
      <c r="L120" s="86"/>
    </row>
    <row r="121" spans="1:12" x14ac:dyDescent="0.25">
      <c r="B121" s="1"/>
      <c r="C121" s="20"/>
      <c r="D121" s="21" t="s">
        <v>15</v>
      </c>
      <c r="E121" s="21" t="s">
        <v>16</v>
      </c>
      <c r="F121" s="22">
        <v>5</v>
      </c>
      <c r="H121" s="85"/>
      <c r="K121" s="85"/>
      <c r="L121" s="86"/>
    </row>
    <row r="122" spans="1:12" x14ac:dyDescent="0.25">
      <c r="B122" s="1"/>
      <c r="C122" s="20"/>
      <c r="D122" s="21" t="s">
        <v>19</v>
      </c>
      <c r="E122" s="21" t="s">
        <v>20</v>
      </c>
      <c r="F122" s="22">
        <v>2000</v>
      </c>
      <c r="H122" s="85"/>
      <c r="K122" s="85"/>
      <c r="L122" s="86"/>
    </row>
    <row r="123" spans="1:12" x14ac:dyDescent="0.25">
      <c r="B123" s="1"/>
      <c r="C123" s="20"/>
      <c r="D123" s="21" t="s">
        <v>21</v>
      </c>
      <c r="E123" s="21" t="s">
        <v>22</v>
      </c>
      <c r="F123" s="22">
        <v>32000</v>
      </c>
      <c r="H123" s="85"/>
      <c r="K123" s="85"/>
      <c r="L123" s="86"/>
    </row>
    <row r="124" spans="1:12" x14ac:dyDescent="0.25">
      <c r="B124" s="1"/>
      <c r="C124" s="20"/>
      <c r="D124" s="21" t="s">
        <v>23</v>
      </c>
      <c r="E124" s="21" t="s">
        <v>24</v>
      </c>
      <c r="F124" s="22">
        <v>0</v>
      </c>
      <c r="H124" s="85"/>
      <c r="K124" s="85"/>
      <c r="L124" s="86"/>
    </row>
    <row r="125" spans="1:12" hidden="1" x14ac:dyDescent="0.25">
      <c r="B125" s="1"/>
      <c r="C125" s="20">
        <v>3</v>
      </c>
      <c r="D125" s="20"/>
      <c r="E125" s="20"/>
      <c r="F125" s="85"/>
      <c r="H125" s="85"/>
      <c r="K125" s="85"/>
      <c r="L125" s="86"/>
    </row>
    <row r="126" spans="1:12" x14ac:dyDescent="0.25">
      <c r="A126" s="13"/>
      <c r="B126" s="17"/>
      <c r="C126" s="18" t="s">
        <v>25</v>
      </c>
      <c r="D126" s="18" t="s">
        <v>26</v>
      </c>
      <c r="E126" s="18"/>
      <c r="F126" s="19">
        <f>SUBTOTAL(9,F127:F130)</f>
        <v>38660</v>
      </c>
      <c r="H126" s="85"/>
      <c r="K126" s="85"/>
      <c r="L126" s="86"/>
    </row>
    <row r="127" spans="1:12" hidden="1" x14ac:dyDescent="0.25">
      <c r="B127" s="1"/>
      <c r="C127" s="20"/>
      <c r="D127" s="20"/>
      <c r="E127" s="20"/>
      <c r="F127" s="85"/>
      <c r="H127" s="85"/>
      <c r="K127" s="85"/>
      <c r="L127" s="86"/>
    </row>
    <row r="128" spans="1:12" x14ac:dyDescent="0.25">
      <c r="B128" s="1"/>
      <c r="C128" s="20"/>
      <c r="D128" s="21" t="s">
        <v>120</v>
      </c>
      <c r="E128" s="21" t="s">
        <v>121</v>
      </c>
      <c r="F128" s="22">
        <v>27660</v>
      </c>
      <c r="H128" s="85"/>
      <c r="K128" s="85"/>
      <c r="L128" s="86"/>
    </row>
    <row r="129" spans="1:13" x14ac:dyDescent="0.25">
      <c r="B129" s="1"/>
      <c r="C129" s="20"/>
      <c r="D129" s="21" t="s">
        <v>27</v>
      </c>
      <c r="E129" s="21" t="s">
        <v>28</v>
      </c>
      <c r="F129" s="22">
        <v>11000</v>
      </c>
      <c r="H129" s="85"/>
      <c r="K129" s="85"/>
      <c r="L129" s="86"/>
    </row>
    <row r="130" spans="1:13" hidden="1" x14ac:dyDescent="0.25">
      <c r="B130" s="1"/>
      <c r="C130" s="20">
        <v>3</v>
      </c>
      <c r="D130" s="20"/>
      <c r="E130" s="20"/>
      <c r="F130" s="85"/>
      <c r="H130" s="85"/>
      <c r="K130" s="85"/>
      <c r="L130" s="86"/>
    </row>
    <row r="131" spans="1:13" hidden="1" x14ac:dyDescent="0.25">
      <c r="C131">
        <v>2</v>
      </c>
      <c r="F131" s="26"/>
      <c r="H131" s="26"/>
      <c r="K131" s="26"/>
      <c r="L131" s="87"/>
    </row>
    <row r="132" spans="1:13" hidden="1" x14ac:dyDescent="0.25">
      <c r="C132">
        <v>1</v>
      </c>
      <c r="F132" s="26"/>
      <c r="H132" s="26"/>
      <c r="K132" s="26"/>
      <c r="L132" s="87"/>
    </row>
    <row r="133" spans="1:13" hidden="1" x14ac:dyDescent="0.25">
      <c r="C133" t="s">
        <v>122</v>
      </c>
      <c r="F133" s="26"/>
      <c r="H133" s="26"/>
      <c r="K133" s="26"/>
      <c r="L133" s="87"/>
    </row>
    <row r="134" spans="1:13" x14ac:dyDescent="0.25">
      <c r="A134" s="27" t="s">
        <v>29</v>
      </c>
      <c r="B134" s="27"/>
      <c r="C134" s="27"/>
      <c r="D134" s="27"/>
      <c r="E134" s="27"/>
      <c r="F134" s="28">
        <f>SUBTOTAL(9,F105:F133)</f>
        <v>836135</v>
      </c>
      <c r="H134" s="81"/>
      <c r="K134" s="81"/>
      <c r="L134" s="82"/>
    </row>
    <row r="135" spans="1:13" x14ac:dyDescent="0.25">
      <c r="A135" s="29" t="s">
        <v>30</v>
      </c>
      <c r="B135" s="29"/>
      <c r="C135" s="29"/>
      <c r="D135" s="29"/>
      <c r="E135" s="29"/>
      <c r="F135" s="30">
        <v>163996.11000000002</v>
      </c>
      <c r="H135" s="81"/>
    </row>
    <row r="136" spans="1:13" x14ac:dyDescent="0.25">
      <c r="A136" s="27" t="s">
        <v>31</v>
      </c>
      <c r="B136" s="27"/>
      <c r="C136" s="27"/>
      <c r="D136" s="27"/>
      <c r="E136" s="27"/>
      <c r="F136" s="28">
        <v>163996.11000000002</v>
      </c>
      <c r="H136" s="81"/>
    </row>
    <row r="137" spans="1:13" x14ac:dyDescent="0.25">
      <c r="A137" s="27" t="s">
        <v>32</v>
      </c>
      <c r="B137" s="27"/>
      <c r="C137" s="27"/>
      <c r="D137" s="27"/>
      <c r="E137" s="27"/>
      <c r="F137" s="28">
        <f>F134+F135-F136</f>
        <v>836135</v>
      </c>
      <c r="H137" s="81"/>
    </row>
    <row r="140" spans="1:13" ht="20.25" x14ac:dyDescent="0.3">
      <c r="A140" s="73" t="s">
        <v>123</v>
      </c>
    </row>
    <row r="141" spans="1:13" ht="94.5" customHeight="1" x14ac:dyDescent="0.25">
      <c r="A141" s="31" t="s">
        <v>1</v>
      </c>
      <c r="B141" s="32" t="s">
        <v>3</v>
      </c>
      <c r="C141" s="32" t="s">
        <v>2</v>
      </c>
      <c r="D141" s="32"/>
      <c r="E141" s="32" t="s">
        <v>4</v>
      </c>
      <c r="F141" s="32" t="str">
        <f>CONCATENATE("Naziv"," ",E141)</f>
        <v>Naziv Konto 4. razina</v>
      </c>
      <c r="G141" s="88" t="s">
        <v>124</v>
      </c>
      <c r="H141" s="33" t="s">
        <v>125</v>
      </c>
      <c r="I141" s="88" t="s">
        <v>126</v>
      </c>
      <c r="J141" s="88" t="s">
        <v>127</v>
      </c>
      <c r="K141" s="33" t="s">
        <v>128</v>
      </c>
      <c r="L141" s="88" t="s">
        <v>129</v>
      </c>
      <c r="M141" s="89" t="s">
        <v>130</v>
      </c>
    </row>
    <row r="142" spans="1:13" ht="11.25" customHeight="1" x14ac:dyDescent="0.25">
      <c r="A142" s="5">
        <v>1</v>
      </c>
      <c r="B142" s="6">
        <v>2</v>
      </c>
      <c r="C142" s="7">
        <v>3</v>
      </c>
      <c r="D142" s="7"/>
      <c r="E142" s="7">
        <v>4</v>
      </c>
      <c r="F142" s="8">
        <v>5</v>
      </c>
      <c r="G142" s="90">
        <v>6</v>
      </c>
      <c r="H142" s="8">
        <v>7</v>
      </c>
      <c r="I142" s="90">
        <v>8</v>
      </c>
      <c r="J142" s="91" t="s">
        <v>131</v>
      </c>
      <c r="K142" s="8">
        <v>10</v>
      </c>
      <c r="L142" s="8" t="s">
        <v>132</v>
      </c>
      <c r="M142" s="92" t="s">
        <v>133</v>
      </c>
    </row>
    <row r="143" spans="1:13" ht="15.75" x14ac:dyDescent="0.25">
      <c r="A143" s="9" t="s">
        <v>37</v>
      </c>
      <c r="B143" s="9" t="s">
        <v>38</v>
      </c>
      <c r="C143" s="11"/>
      <c r="D143" s="11"/>
      <c r="E143" s="11"/>
      <c r="F143" s="12"/>
      <c r="G143" s="93">
        <v>163996.11000000002</v>
      </c>
      <c r="H143" s="12">
        <f>SUBTOTAL(9,H144:H241)</f>
        <v>836135</v>
      </c>
      <c r="I143" s="93">
        <v>163996.11000000002</v>
      </c>
      <c r="J143" s="12">
        <f>G143+H143-I143</f>
        <v>836135</v>
      </c>
      <c r="K143" s="12">
        <f>SUBTOTAL(9,K144:K241)</f>
        <v>836135</v>
      </c>
      <c r="L143" s="12">
        <f>H143-K143</f>
        <v>0</v>
      </c>
      <c r="M143" s="12">
        <f>J143-K143</f>
        <v>0</v>
      </c>
    </row>
    <row r="144" spans="1:13" ht="15.75" hidden="1" x14ac:dyDescent="0.25">
      <c r="A144" s="76"/>
      <c r="B144" s="78"/>
      <c r="C144" s="78"/>
      <c r="D144" s="78"/>
      <c r="E144" s="78"/>
      <c r="F144" s="79"/>
      <c r="H144" s="79"/>
      <c r="K144" s="79"/>
      <c r="L144" s="79"/>
      <c r="M144" s="94"/>
    </row>
    <row r="145" spans="1:13" x14ac:dyDescent="0.25">
      <c r="A145" s="14" t="s">
        <v>8</v>
      </c>
      <c r="B145" s="14" t="s">
        <v>9</v>
      </c>
      <c r="C145" s="14"/>
      <c r="D145" s="14"/>
      <c r="E145" s="15"/>
      <c r="F145" s="16"/>
      <c r="G145" s="16"/>
      <c r="H145" s="16">
        <f>SUBTOTAL(9,H146:H204)</f>
        <v>763470</v>
      </c>
      <c r="I145" s="16"/>
      <c r="J145" s="16">
        <f>G145+H145-I145</f>
        <v>763470</v>
      </c>
      <c r="K145" s="16">
        <f>SUBTOTAL(9,K146:K204)</f>
        <v>763470</v>
      </c>
      <c r="L145" s="16">
        <f>H145-K145</f>
        <v>0</v>
      </c>
      <c r="M145" s="95">
        <f>J145-K145</f>
        <v>0</v>
      </c>
    </row>
    <row r="146" spans="1:13" hidden="1" x14ac:dyDescent="0.25">
      <c r="A146" s="83"/>
      <c r="B146" s="96"/>
      <c r="C146" s="1"/>
      <c r="D146" s="1"/>
      <c r="E146" s="1"/>
      <c r="F146" s="84"/>
      <c r="H146" s="84"/>
      <c r="K146" s="84"/>
      <c r="L146" s="84"/>
      <c r="M146" s="94"/>
    </row>
    <row r="147" spans="1:13" x14ac:dyDescent="0.25">
      <c r="A147" s="97" t="s">
        <v>39</v>
      </c>
      <c r="B147" s="97" t="s">
        <v>40</v>
      </c>
      <c r="C147" s="98"/>
      <c r="D147" s="98"/>
      <c r="E147" s="97"/>
      <c r="F147" s="98"/>
      <c r="G147" s="98"/>
      <c r="H147" s="98">
        <f>SUBTOTAL(9,H148:H186)</f>
        <v>688960</v>
      </c>
      <c r="I147" s="98"/>
      <c r="J147" s="99">
        <f>G147+H147-I147</f>
        <v>688960</v>
      </c>
      <c r="K147" s="98">
        <f>SUBTOTAL(9,K148:K186)</f>
        <v>688960</v>
      </c>
      <c r="L147" s="98">
        <f>H147-K147</f>
        <v>0</v>
      </c>
      <c r="M147" s="99">
        <f>J147-K147</f>
        <v>0</v>
      </c>
    </row>
    <row r="148" spans="1:13" hidden="1" x14ac:dyDescent="0.25">
      <c r="A148" s="1"/>
      <c r="B148" s="100"/>
      <c r="C148" s="25"/>
      <c r="D148" s="25"/>
      <c r="E148" s="25"/>
      <c r="F148" s="101"/>
      <c r="G148" s="101"/>
      <c r="H148" s="101"/>
      <c r="I148" s="101"/>
      <c r="K148" s="101"/>
      <c r="L148" s="101"/>
      <c r="M148" s="94"/>
    </row>
    <row r="149" spans="1:13" x14ac:dyDescent="0.25">
      <c r="A149" s="1"/>
      <c r="B149" s="100"/>
      <c r="C149" s="25"/>
      <c r="D149" s="25"/>
      <c r="E149" s="24" t="s">
        <v>41</v>
      </c>
      <c r="F149" s="24" t="s">
        <v>42</v>
      </c>
      <c r="G149" s="22"/>
      <c r="H149" s="22">
        <v>0</v>
      </c>
      <c r="I149" s="22"/>
      <c r="K149" s="22">
        <v>508329</v>
      </c>
      <c r="L149" s="22">
        <f t="shared" ref="L149:L185" si="0">H149-K149</f>
        <v>-508329</v>
      </c>
      <c r="M149" s="94"/>
    </row>
    <row r="150" spans="1:13" x14ac:dyDescent="0.25">
      <c r="A150" s="1"/>
      <c r="B150" s="100"/>
      <c r="C150" s="25"/>
      <c r="D150" s="25"/>
      <c r="E150" s="24" t="s">
        <v>43</v>
      </c>
      <c r="F150" s="24" t="s">
        <v>44</v>
      </c>
      <c r="G150" s="22"/>
      <c r="H150" s="22">
        <v>0</v>
      </c>
      <c r="I150" s="22"/>
      <c r="K150" s="22">
        <v>2000</v>
      </c>
      <c r="L150" s="22">
        <f t="shared" si="0"/>
        <v>-2000</v>
      </c>
      <c r="M150" s="94"/>
    </row>
    <row r="151" spans="1:13" x14ac:dyDescent="0.25">
      <c r="A151" s="1"/>
      <c r="B151" s="100"/>
      <c r="C151" s="25"/>
      <c r="D151" s="25"/>
      <c r="E151" s="24" t="s">
        <v>45</v>
      </c>
      <c r="F151" s="24" t="s">
        <v>46</v>
      </c>
      <c r="G151" s="22"/>
      <c r="H151" s="22">
        <v>0</v>
      </c>
      <c r="I151" s="22"/>
      <c r="K151" s="22">
        <v>24120</v>
      </c>
      <c r="L151" s="22">
        <f t="shared" si="0"/>
        <v>-24120</v>
      </c>
      <c r="M151" s="94"/>
    </row>
    <row r="152" spans="1:13" x14ac:dyDescent="0.25">
      <c r="A152" s="1"/>
      <c r="B152" s="100"/>
      <c r="C152" s="25"/>
      <c r="D152" s="25"/>
      <c r="E152" s="24" t="s">
        <v>47</v>
      </c>
      <c r="F152" s="24" t="s">
        <v>48</v>
      </c>
      <c r="G152" s="22"/>
      <c r="H152" s="22">
        <v>0</v>
      </c>
      <c r="I152" s="22"/>
      <c r="K152" s="22">
        <v>83874</v>
      </c>
      <c r="L152" s="22">
        <f t="shared" si="0"/>
        <v>-83874</v>
      </c>
      <c r="M152" s="94"/>
    </row>
    <row r="153" spans="1:13" x14ac:dyDescent="0.25">
      <c r="A153" s="1"/>
      <c r="B153" s="100"/>
      <c r="C153" s="25"/>
      <c r="D153" s="25"/>
      <c r="E153" s="24" t="s">
        <v>49</v>
      </c>
      <c r="F153" s="24" t="s">
        <v>50</v>
      </c>
      <c r="G153" s="22"/>
      <c r="H153" s="22">
        <v>0</v>
      </c>
      <c r="I153" s="22"/>
      <c r="K153" s="22">
        <v>3000</v>
      </c>
      <c r="L153" s="22">
        <f t="shared" si="0"/>
        <v>-3000</v>
      </c>
      <c r="M153" s="94"/>
    </row>
    <row r="154" spans="1:13" x14ac:dyDescent="0.25">
      <c r="A154" s="1"/>
      <c r="B154" s="100"/>
      <c r="C154" s="25"/>
      <c r="D154" s="25"/>
      <c r="E154" s="24" t="s">
        <v>51</v>
      </c>
      <c r="F154" s="24" t="s">
        <v>52</v>
      </c>
      <c r="G154" s="22"/>
      <c r="H154" s="22">
        <v>0</v>
      </c>
      <c r="I154" s="22"/>
      <c r="K154" s="22">
        <v>8600</v>
      </c>
      <c r="L154" s="22">
        <f t="shared" si="0"/>
        <v>-8600</v>
      </c>
      <c r="M154" s="94"/>
    </row>
    <row r="155" spans="1:13" x14ac:dyDescent="0.25">
      <c r="A155" s="1"/>
      <c r="B155" s="100"/>
      <c r="C155" s="25"/>
      <c r="D155" s="25"/>
      <c r="E155" s="24" t="s">
        <v>53</v>
      </c>
      <c r="F155" s="24" t="s">
        <v>54</v>
      </c>
      <c r="G155" s="22"/>
      <c r="H155" s="22">
        <v>0</v>
      </c>
      <c r="I155" s="22"/>
      <c r="K155" s="22">
        <v>1300</v>
      </c>
      <c r="L155" s="22">
        <f t="shared" si="0"/>
        <v>-1300</v>
      </c>
      <c r="M155" s="94"/>
    </row>
    <row r="156" spans="1:13" x14ac:dyDescent="0.25">
      <c r="A156" s="1"/>
      <c r="B156" s="100"/>
      <c r="C156" s="25"/>
      <c r="D156" s="25"/>
      <c r="E156" s="24" t="s">
        <v>55</v>
      </c>
      <c r="F156" s="24" t="s">
        <v>56</v>
      </c>
      <c r="G156" s="22"/>
      <c r="H156" s="22">
        <v>0</v>
      </c>
      <c r="I156" s="22"/>
      <c r="K156" s="22">
        <v>600</v>
      </c>
      <c r="L156" s="22">
        <f t="shared" si="0"/>
        <v>-600</v>
      </c>
      <c r="M156" s="94"/>
    </row>
    <row r="157" spans="1:13" x14ac:dyDescent="0.25">
      <c r="A157" s="1"/>
      <c r="B157" s="100"/>
      <c r="C157" s="25"/>
      <c r="D157" s="25"/>
      <c r="E157" s="24" t="s">
        <v>57</v>
      </c>
      <c r="F157" s="24" t="s">
        <v>58</v>
      </c>
      <c r="G157" s="22"/>
      <c r="H157" s="22">
        <v>0</v>
      </c>
      <c r="I157" s="22"/>
      <c r="K157" s="22">
        <v>4445</v>
      </c>
      <c r="L157" s="22">
        <f t="shared" si="0"/>
        <v>-4445</v>
      </c>
      <c r="M157" s="94"/>
    </row>
    <row r="158" spans="1:13" x14ac:dyDescent="0.25">
      <c r="A158" s="1"/>
      <c r="B158" s="100"/>
      <c r="C158" s="25"/>
      <c r="D158" s="25"/>
      <c r="E158" s="24" t="s">
        <v>59</v>
      </c>
      <c r="F158" s="24" t="s">
        <v>60</v>
      </c>
      <c r="G158" s="22"/>
      <c r="H158" s="22">
        <v>0</v>
      </c>
      <c r="I158" s="22"/>
      <c r="K158" s="22">
        <v>133</v>
      </c>
      <c r="L158" s="22">
        <f t="shared" si="0"/>
        <v>-133</v>
      </c>
      <c r="M158" s="94"/>
    </row>
    <row r="159" spans="1:13" x14ac:dyDescent="0.25">
      <c r="A159" s="1"/>
      <c r="B159" s="100"/>
      <c r="C159" s="25"/>
      <c r="D159" s="25"/>
      <c r="E159" s="24" t="s">
        <v>61</v>
      </c>
      <c r="F159" s="24" t="s">
        <v>62</v>
      </c>
      <c r="G159" s="22"/>
      <c r="H159" s="22">
        <v>0</v>
      </c>
      <c r="I159" s="22"/>
      <c r="K159" s="22">
        <v>8000</v>
      </c>
      <c r="L159" s="22">
        <f t="shared" si="0"/>
        <v>-8000</v>
      </c>
      <c r="M159" s="94"/>
    </row>
    <row r="160" spans="1:13" x14ac:dyDescent="0.25">
      <c r="A160" s="1"/>
      <c r="B160" s="100"/>
      <c r="C160" s="25"/>
      <c r="D160" s="25"/>
      <c r="E160" s="24" t="s">
        <v>63</v>
      </c>
      <c r="F160" s="24" t="s">
        <v>64</v>
      </c>
      <c r="G160" s="22"/>
      <c r="H160" s="22">
        <v>0</v>
      </c>
      <c r="I160" s="22"/>
      <c r="K160" s="22">
        <v>133</v>
      </c>
      <c r="L160" s="22">
        <f t="shared" si="0"/>
        <v>-133</v>
      </c>
      <c r="M160" s="94"/>
    </row>
    <row r="161" spans="1:13" x14ac:dyDescent="0.25">
      <c r="A161" s="1"/>
      <c r="B161" s="100"/>
      <c r="C161" s="25"/>
      <c r="D161" s="25"/>
      <c r="E161" s="24" t="s">
        <v>65</v>
      </c>
      <c r="F161" s="24" t="s">
        <v>66</v>
      </c>
      <c r="G161" s="22"/>
      <c r="H161" s="22">
        <v>0</v>
      </c>
      <c r="I161" s="22"/>
      <c r="K161" s="22">
        <v>3119</v>
      </c>
      <c r="L161" s="22">
        <f t="shared" si="0"/>
        <v>-3119</v>
      </c>
      <c r="M161" s="94"/>
    </row>
    <row r="162" spans="1:13" x14ac:dyDescent="0.25">
      <c r="A162" s="1"/>
      <c r="B162" s="100"/>
      <c r="C162" s="25"/>
      <c r="D162" s="25"/>
      <c r="E162" s="24" t="s">
        <v>67</v>
      </c>
      <c r="F162" s="24" t="s">
        <v>68</v>
      </c>
      <c r="G162" s="22"/>
      <c r="H162" s="22">
        <v>0</v>
      </c>
      <c r="I162" s="22"/>
      <c r="K162" s="22">
        <v>133</v>
      </c>
      <c r="L162" s="22">
        <f t="shared" si="0"/>
        <v>-133</v>
      </c>
      <c r="M162" s="94"/>
    </row>
    <row r="163" spans="1:13" x14ac:dyDescent="0.25">
      <c r="A163" s="1"/>
      <c r="B163" s="100"/>
      <c r="C163" s="25"/>
      <c r="D163" s="25"/>
      <c r="E163" s="24" t="s">
        <v>69</v>
      </c>
      <c r="F163" s="24" t="s">
        <v>70</v>
      </c>
      <c r="G163" s="22"/>
      <c r="H163" s="22">
        <v>0</v>
      </c>
      <c r="I163" s="22"/>
      <c r="K163" s="22">
        <v>4910</v>
      </c>
      <c r="L163" s="22">
        <f t="shared" si="0"/>
        <v>-4910</v>
      </c>
      <c r="M163" s="94"/>
    </row>
    <row r="164" spans="1:13" x14ac:dyDescent="0.25">
      <c r="A164" s="1"/>
      <c r="B164" s="100"/>
      <c r="C164" s="25"/>
      <c r="D164" s="25"/>
      <c r="E164" s="24" t="s">
        <v>71</v>
      </c>
      <c r="F164" s="24" t="s">
        <v>72</v>
      </c>
      <c r="G164" s="22"/>
      <c r="H164" s="22">
        <v>0</v>
      </c>
      <c r="I164" s="22"/>
      <c r="K164" s="22">
        <v>7007</v>
      </c>
      <c r="L164" s="22">
        <f t="shared" si="0"/>
        <v>-7007</v>
      </c>
      <c r="M164" s="94"/>
    </row>
    <row r="165" spans="1:13" x14ac:dyDescent="0.25">
      <c r="A165" s="1"/>
      <c r="B165" s="100"/>
      <c r="C165" s="25"/>
      <c r="D165" s="25"/>
      <c r="E165" s="24" t="s">
        <v>73</v>
      </c>
      <c r="F165" s="24" t="s">
        <v>74</v>
      </c>
      <c r="G165" s="22"/>
      <c r="H165" s="22">
        <v>0</v>
      </c>
      <c r="I165" s="22"/>
      <c r="K165" s="22">
        <v>1299</v>
      </c>
      <c r="L165" s="22">
        <f t="shared" si="0"/>
        <v>-1299</v>
      </c>
      <c r="M165" s="94"/>
    </row>
    <row r="166" spans="1:13" x14ac:dyDescent="0.25">
      <c r="A166" s="1"/>
      <c r="B166" s="100"/>
      <c r="C166" s="25"/>
      <c r="D166" s="25"/>
      <c r="E166" s="24" t="s">
        <v>75</v>
      </c>
      <c r="F166" s="24" t="s">
        <v>76</v>
      </c>
      <c r="G166" s="22"/>
      <c r="H166" s="22">
        <v>0</v>
      </c>
      <c r="I166" s="22"/>
      <c r="K166" s="22">
        <v>5150</v>
      </c>
      <c r="L166" s="22">
        <f t="shared" si="0"/>
        <v>-5150</v>
      </c>
      <c r="M166" s="94"/>
    </row>
    <row r="167" spans="1:13" x14ac:dyDescent="0.25">
      <c r="A167" s="1"/>
      <c r="B167" s="100"/>
      <c r="C167" s="25"/>
      <c r="D167" s="25"/>
      <c r="E167" s="24" t="s">
        <v>77</v>
      </c>
      <c r="F167" s="24" t="s">
        <v>78</v>
      </c>
      <c r="G167" s="22"/>
      <c r="H167" s="22">
        <v>0</v>
      </c>
      <c r="I167" s="22"/>
      <c r="K167" s="22">
        <v>1227</v>
      </c>
      <c r="L167" s="22">
        <f t="shared" si="0"/>
        <v>-1227</v>
      </c>
      <c r="M167" s="94"/>
    </row>
    <row r="168" spans="1:13" x14ac:dyDescent="0.25">
      <c r="A168" s="1"/>
      <c r="B168" s="100"/>
      <c r="C168" s="25"/>
      <c r="D168" s="25"/>
      <c r="E168" s="24" t="s">
        <v>79</v>
      </c>
      <c r="F168" s="24" t="s">
        <v>80</v>
      </c>
      <c r="G168" s="22"/>
      <c r="H168" s="22">
        <v>0</v>
      </c>
      <c r="I168" s="22"/>
      <c r="K168" s="22">
        <v>4300</v>
      </c>
      <c r="L168" s="22">
        <f t="shared" si="0"/>
        <v>-4300</v>
      </c>
      <c r="M168" s="94"/>
    </row>
    <row r="169" spans="1:13" x14ac:dyDescent="0.25">
      <c r="A169" s="1"/>
      <c r="B169" s="100"/>
      <c r="C169" s="25"/>
      <c r="D169" s="25"/>
      <c r="E169" s="24" t="s">
        <v>81</v>
      </c>
      <c r="F169" s="24" t="s">
        <v>82</v>
      </c>
      <c r="G169" s="22"/>
      <c r="H169" s="22">
        <v>0</v>
      </c>
      <c r="I169" s="22"/>
      <c r="K169" s="22">
        <v>4327</v>
      </c>
      <c r="L169" s="22">
        <f t="shared" si="0"/>
        <v>-4327</v>
      </c>
      <c r="M169" s="94"/>
    </row>
    <row r="170" spans="1:13" x14ac:dyDescent="0.25">
      <c r="A170" s="1"/>
      <c r="B170" s="100"/>
      <c r="C170" s="25"/>
      <c r="D170" s="25"/>
      <c r="E170" s="24" t="s">
        <v>83</v>
      </c>
      <c r="F170" s="24" t="s">
        <v>84</v>
      </c>
      <c r="G170" s="22"/>
      <c r="H170" s="22">
        <v>0</v>
      </c>
      <c r="I170" s="22"/>
      <c r="K170" s="22">
        <v>5000</v>
      </c>
      <c r="L170" s="22">
        <f t="shared" si="0"/>
        <v>-5000</v>
      </c>
      <c r="M170" s="94"/>
    </row>
    <row r="171" spans="1:13" x14ac:dyDescent="0.25">
      <c r="A171" s="1"/>
      <c r="B171" s="100"/>
      <c r="C171" s="25"/>
      <c r="D171" s="25"/>
      <c r="E171" s="24" t="s">
        <v>85</v>
      </c>
      <c r="F171" s="24" t="s">
        <v>86</v>
      </c>
      <c r="G171" s="22"/>
      <c r="H171" s="22">
        <v>0</v>
      </c>
      <c r="I171" s="22"/>
      <c r="K171" s="22">
        <v>1327</v>
      </c>
      <c r="L171" s="22">
        <f t="shared" si="0"/>
        <v>-1327</v>
      </c>
      <c r="M171" s="94"/>
    </row>
    <row r="172" spans="1:13" x14ac:dyDescent="0.25">
      <c r="A172" s="1"/>
      <c r="B172" s="100"/>
      <c r="C172" s="25"/>
      <c r="D172" s="25"/>
      <c r="E172" s="24" t="s">
        <v>87</v>
      </c>
      <c r="F172" s="24" t="s">
        <v>88</v>
      </c>
      <c r="G172" s="22"/>
      <c r="H172" s="22">
        <v>0</v>
      </c>
      <c r="I172" s="22"/>
      <c r="K172" s="22">
        <v>499</v>
      </c>
      <c r="L172" s="22">
        <f t="shared" si="0"/>
        <v>-499</v>
      </c>
      <c r="M172" s="94"/>
    </row>
    <row r="173" spans="1:13" x14ac:dyDescent="0.25">
      <c r="A173" s="1"/>
      <c r="B173" s="100"/>
      <c r="C173" s="25"/>
      <c r="D173" s="25"/>
      <c r="E173" s="24" t="s">
        <v>89</v>
      </c>
      <c r="F173" s="24" t="s">
        <v>90</v>
      </c>
      <c r="G173" s="22"/>
      <c r="H173" s="22">
        <v>0</v>
      </c>
      <c r="I173" s="22"/>
      <c r="K173" s="22">
        <v>133</v>
      </c>
      <c r="L173" s="22">
        <f t="shared" si="0"/>
        <v>-133</v>
      </c>
      <c r="M173" s="94"/>
    </row>
    <row r="174" spans="1:13" x14ac:dyDescent="0.25">
      <c r="A174" s="1"/>
      <c r="B174" s="100"/>
      <c r="C174" s="25"/>
      <c r="D174" s="25"/>
      <c r="E174" s="24" t="s">
        <v>91</v>
      </c>
      <c r="F174" s="24" t="s">
        <v>92</v>
      </c>
      <c r="G174" s="22"/>
      <c r="H174" s="22">
        <v>0</v>
      </c>
      <c r="I174" s="22"/>
      <c r="K174" s="22">
        <v>1000</v>
      </c>
      <c r="L174" s="22">
        <f t="shared" si="0"/>
        <v>-1000</v>
      </c>
      <c r="M174" s="94"/>
    </row>
    <row r="175" spans="1:13" x14ac:dyDescent="0.25">
      <c r="A175" s="1"/>
      <c r="B175" s="100"/>
      <c r="C175" s="25"/>
      <c r="D175" s="25"/>
      <c r="E175" s="24" t="s">
        <v>93</v>
      </c>
      <c r="F175" s="24" t="s">
        <v>94</v>
      </c>
      <c r="G175" s="22"/>
      <c r="H175" s="22">
        <v>0</v>
      </c>
      <c r="I175" s="22"/>
      <c r="K175" s="22">
        <v>200</v>
      </c>
      <c r="L175" s="22">
        <f t="shared" si="0"/>
        <v>-200</v>
      </c>
      <c r="M175" s="94"/>
    </row>
    <row r="176" spans="1:13" x14ac:dyDescent="0.25">
      <c r="A176" s="1"/>
      <c r="B176" s="100"/>
      <c r="C176" s="25"/>
      <c r="D176" s="25"/>
      <c r="E176" s="24" t="s">
        <v>95</v>
      </c>
      <c r="F176" s="24" t="s">
        <v>96</v>
      </c>
      <c r="G176" s="22"/>
      <c r="H176" s="22">
        <v>0</v>
      </c>
      <c r="I176" s="22"/>
      <c r="K176" s="22">
        <v>150</v>
      </c>
      <c r="L176" s="22">
        <f t="shared" si="0"/>
        <v>-150</v>
      </c>
      <c r="M176" s="94"/>
    </row>
    <row r="177" spans="1:13" x14ac:dyDescent="0.25">
      <c r="A177" s="1"/>
      <c r="B177" s="100"/>
      <c r="C177" s="25"/>
      <c r="D177" s="25"/>
      <c r="E177" s="24" t="s">
        <v>97</v>
      </c>
      <c r="F177" s="24" t="s">
        <v>98</v>
      </c>
      <c r="G177" s="22"/>
      <c r="H177" s="22">
        <v>0</v>
      </c>
      <c r="I177" s="22"/>
      <c r="K177" s="22">
        <v>600</v>
      </c>
      <c r="L177" s="22">
        <f t="shared" si="0"/>
        <v>-600</v>
      </c>
      <c r="M177" s="94"/>
    </row>
    <row r="178" spans="1:13" x14ac:dyDescent="0.25">
      <c r="A178" s="1"/>
      <c r="B178" s="100"/>
      <c r="C178" s="25"/>
      <c r="D178" s="25"/>
      <c r="E178" s="24" t="s">
        <v>99</v>
      </c>
      <c r="F178" s="24" t="s">
        <v>100</v>
      </c>
      <c r="G178" s="22"/>
      <c r="H178" s="22">
        <v>0</v>
      </c>
      <c r="I178" s="22"/>
      <c r="K178" s="22">
        <v>929</v>
      </c>
      <c r="L178" s="22">
        <f t="shared" si="0"/>
        <v>-929</v>
      </c>
      <c r="M178" s="94"/>
    </row>
    <row r="179" spans="1:13" x14ac:dyDescent="0.25">
      <c r="A179" s="1"/>
      <c r="B179" s="100"/>
      <c r="C179" s="25"/>
      <c r="D179" s="25"/>
      <c r="E179" s="24" t="s">
        <v>101</v>
      </c>
      <c r="F179" s="24" t="s">
        <v>102</v>
      </c>
      <c r="G179" s="22"/>
      <c r="H179" s="22">
        <v>0</v>
      </c>
      <c r="I179" s="22"/>
      <c r="K179" s="22">
        <v>100</v>
      </c>
      <c r="L179" s="22">
        <f t="shared" si="0"/>
        <v>-100</v>
      </c>
      <c r="M179" s="94"/>
    </row>
    <row r="180" spans="1:13" x14ac:dyDescent="0.25">
      <c r="A180" s="1"/>
      <c r="B180" s="100"/>
      <c r="C180" s="25"/>
      <c r="D180" s="25"/>
      <c r="E180" s="24" t="s">
        <v>103</v>
      </c>
      <c r="F180" s="24" t="s">
        <v>104</v>
      </c>
      <c r="G180" s="22"/>
      <c r="H180" s="22">
        <v>0</v>
      </c>
      <c r="I180" s="22"/>
      <c r="K180" s="22">
        <v>133</v>
      </c>
      <c r="L180" s="22">
        <f t="shared" si="0"/>
        <v>-133</v>
      </c>
      <c r="M180" s="94"/>
    </row>
    <row r="181" spans="1:13" x14ac:dyDescent="0.25">
      <c r="A181" s="1"/>
      <c r="B181" s="100"/>
      <c r="C181" s="25"/>
      <c r="D181" s="25"/>
      <c r="E181" s="24" t="s">
        <v>105</v>
      </c>
      <c r="F181" s="24" t="s">
        <v>106</v>
      </c>
      <c r="G181" s="22"/>
      <c r="H181" s="22">
        <v>0</v>
      </c>
      <c r="I181" s="22"/>
      <c r="K181" s="22">
        <v>1324</v>
      </c>
      <c r="L181" s="22">
        <f t="shared" si="0"/>
        <v>-1324</v>
      </c>
      <c r="M181" s="94"/>
    </row>
    <row r="182" spans="1:13" x14ac:dyDescent="0.25">
      <c r="A182" s="1"/>
      <c r="B182" s="100"/>
      <c r="C182" s="25"/>
      <c r="D182" s="25"/>
      <c r="E182" s="24" t="s">
        <v>107</v>
      </c>
      <c r="F182" s="24" t="s">
        <v>108</v>
      </c>
      <c r="G182" s="22"/>
      <c r="H182" s="22">
        <v>0</v>
      </c>
      <c r="I182" s="22"/>
      <c r="K182" s="22">
        <v>1059</v>
      </c>
      <c r="L182" s="22">
        <f t="shared" si="0"/>
        <v>-1059</v>
      </c>
      <c r="M182" s="94"/>
    </row>
    <row r="183" spans="1:13" x14ac:dyDescent="0.25">
      <c r="A183" s="1"/>
      <c r="B183" s="100"/>
      <c r="C183" s="25"/>
      <c r="D183" s="25"/>
      <c r="E183" s="24" t="s">
        <v>109</v>
      </c>
      <c r="F183" s="24" t="s">
        <v>110</v>
      </c>
      <c r="G183" s="22"/>
      <c r="H183" s="22">
        <v>0</v>
      </c>
      <c r="I183" s="22"/>
      <c r="K183" s="22">
        <v>500</v>
      </c>
      <c r="L183" s="22">
        <f t="shared" si="0"/>
        <v>-500</v>
      </c>
      <c r="M183" s="94"/>
    </row>
    <row r="184" spans="1:13" x14ac:dyDescent="0.25">
      <c r="A184" s="1"/>
      <c r="B184" s="100"/>
      <c r="C184" s="25"/>
      <c r="D184" s="25"/>
      <c r="E184" s="24" t="s">
        <v>10</v>
      </c>
      <c r="F184" s="24" t="s">
        <v>11</v>
      </c>
      <c r="G184" s="22"/>
      <c r="H184" s="22">
        <v>687401</v>
      </c>
      <c r="I184" s="22"/>
      <c r="K184" s="22">
        <v>0</v>
      </c>
      <c r="L184" s="22">
        <f t="shared" si="0"/>
        <v>687401</v>
      </c>
      <c r="M184" s="94"/>
    </row>
    <row r="185" spans="1:13" x14ac:dyDescent="0.25">
      <c r="A185" s="1"/>
      <c r="B185" s="100"/>
      <c r="C185" s="25"/>
      <c r="D185" s="25"/>
      <c r="E185" s="24" t="s">
        <v>119</v>
      </c>
      <c r="F185" s="24" t="s">
        <v>12</v>
      </c>
      <c r="G185" s="22"/>
      <c r="H185" s="22">
        <v>1559</v>
      </c>
      <c r="I185" s="22"/>
      <c r="K185" s="22">
        <v>0</v>
      </c>
      <c r="L185" s="22">
        <f t="shared" si="0"/>
        <v>1559</v>
      </c>
      <c r="M185" s="94"/>
    </row>
    <row r="186" spans="1:13" hidden="1" x14ac:dyDescent="0.25">
      <c r="A186" s="1"/>
      <c r="B186" s="100"/>
      <c r="C186" s="25">
        <v>3</v>
      </c>
      <c r="D186" s="25"/>
      <c r="E186" s="25"/>
      <c r="F186" s="101"/>
      <c r="G186" s="101"/>
      <c r="H186" s="101"/>
      <c r="I186" s="101"/>
      <c r="K186" s="101"/>
      <c r="L186" s="101"/>
      <c r="M186" s="94"/>
    </row>
    <row r="187" spans="1:13" x14ac:dyDescent="0.25">
      <c r="A187" s="97" t="s">
        <v>111</v>
      </c>
      <c r="B187" s="97" t="s">
        <v>112</v>
      </c>
      <c r="C187" s="98"/>
      <c r="D187" s="98"/>
      <c r="E187" s="97"/>
      <c r="F187" s="98"/>
      <c r="G187" s="98"/>
      <c r="H187" s="98">
        <f>SUBTOTAL(9,H188:H203)</f>
        <v>74510</v>
      </c>
      <c r="I187" s="98"/>
      <c r="J187" s="99">
        <f>G187+H187-I187</f>
        <v>74510</v>
      </c>
      <c r="K187" s="98">
        <f>SUBTOTAL(9,K188:K203)</f>
        <v>74510</v>
      </c>
      <c r="L187" s="98">
        <f>H187-K187</f>
        <v>0</v>
      </c>
      <c r="M187" s="99">
        <f>J187-K187</f>
        <v>0</v>
      </c>
    </row>
    <row r="188" spans="1:13" hidden="1" x14ac:dyDescent="0.25">
      <c r="A188" s="1"/>
      <c r="B188" s="100"/>
      <c r="C188" s="25"/>
      <c r="D188" s="25"/>
      <c r="E188" s="25"/>
      <c r="F188" s="101"/>
      <c r="G188" s="101"/>
      <c r="H188" s="101"/>
      <c r="I188" s="101"/>
      <c r="K188" s="101"/>
      <c r="L188" s="101"/>
      <c r="M188" s="94"/>
    </row>
    <row r="189" spans="1:13" x14ac:dyDescent="0.25">
      <c r="A189" s="1"/>
      <c r="B189" s="100"/>
      <c r="C189" s="25"/>
      <c r="D189" s="25"/>
      <c r="E189" s="24" t="s">
        <v>49</v>
      </c>
      <c r="F189" s="24" t="s">
        <v>50</v>
      </c>
      <c r="G189" s="22"/>
      <c r="H189" s="22">
        <v>0</v>
      </c>
      <c r="I189" s="22"/>
      <c r="K189" s="22">
        <v>2585</v>
      </c>
      <c r="L189" s="22">
        <f t="shared" ref="L189:L202" si="1">H189-K189</f>
        <v>-2585</v>
      </c>
      <c r="M189" s="94"/>
    </row>
    <row r="190" spans="1:13" x14ac:dyDescent="0.25">
      <c r="A190" s="1"/>
      <c r="B190" s="100"/>
      <c r="C190" s="25"/>
      <c r="D190" s="25"/>
      <c r="E190" s="24" t="s">
        <v>57</v>
      </c>
      <c r="F190" s="24" t="s">
        <v>58</v>
      </c>
      <c r="G190" s="22"/>
      <c r="H190" s="22">
        <v>0</v>
      </c>
      <c r="I190" s="22"/>
      <c r="K190" s="22">
        <v>380</v>
      </c>
      <c r="L190" s="22">
        <f t="shared" si="1"/>
        <v>-380</v>
      </c>
      <c r="M190" s="94"/>
    </row>
    <row r="191" spans="1:13" x14ac:dyDescent="0.25">
      <c r="A191" s="1"/>
      <c r="B191" s="100"/>
      <c r="C191" s="25"/>
      <c r="D191" s="25"/>
      <c r="E191" s="24" t="s">
        <v>69</v>
      </c>
      <c r="F191" s="24" t="s">
        <v>70</v>
      </c>
      <c r="G191" s="22"/>
      <c r="H191" s="22">
        <v>0</v>
      </c>
      <c r="I191" s="22"/>
      <c r="K191" s="22">
        <v>1100</v>
      </c>
      <c r="L191" s="22">
        <f t="shared" si="1"/>
        <v>-1100</v>
      </c>
      <c r="M191" s="94"/>
    </row>
    <row r="192" spans="1:13" x14ac:dyDescent="0.25">
      <c r="A192" s="1"/>
      <c r="B192" s="100"/>
      <c r="C192" s="25"/>
      <c r="D192" s="25"/>
      <c r="E192" s="24" t="s">
        <v>73</v>
      </c>
      <c r="F192" s="24" t="s">
        <v>74</v>
      </c>
      <c r="G192" s="22"/>
      <c r="H192" s="22">
        <v>0</v>
      </c>
      <c r="I192" s="22"/>
      <c r="K192" s="22">
        <v>1139</v>
      </c>
      <c r="L192" s="22">
        <f t="shared" si="1"/>
        <v>-1139</v>
      </c>
      <c r="M192" s="94"/>
    </row>
    <row r="193" spans="1:13" x14ac:dyDescent="0.25">
      <c r="A193" s="1"/>
      <c r="B193" s="100"/>
      <c r="C193" s="25"/>
      <c r="D193" s="25"/>
      <c r="E193" s="24" t="s">
        <v>77</v>
      </c>
      <c r="F193" s="24" t="s">
        <v>78</v>
      </c>
      <c r="G193" s="22"/>
      <c r="H193" s="22">
        <v>0</v>
      </c>
      <c r="I193" s="22"/>
      <c r="K193" s="22">
        <v>1288</v>
      </c>
      <c r="L193" s="22">
        <f t="shared" si="1"/>
        <v>-1288</v>
      </c>
      <c r="M193" s="94"/>
    </row>
    <row r="194" spans="1:13" x14ac:dyDescent="0.25">
      <c r="A194" s="1"/>
      <c r="B194" s="100"/>
      <c r="C194" s="25"/>
      <c r="D194" s="25"/>
      <c r="E194" s="24" t="s">
        <v>81</v>
      </c>
      <c r="F194" s="24" t="s">
        <v>82</v>
      </c>
      <c r="G194" s="22"/>
      <c r="H194" s="22">
        <v>0</v>
      </c>
      <c r="I194" s="22"/>
      <c r="K194" s="22">
        <v>14827</v>
      </c>
      <c r="L194" s="22">
        <f t="shared" si="1"/>
        <v>-14827</v>
      </c>
      <c r="M194" s="94"/>
    </row>
    <row r="195" spans="1:13" x14ac:dyDescent="0.25">
      <c r="A195" s="1"/>
      <c r="B195" s="100"/>
      <c r="C195" s="25"/>
      <c r="D195" s="25"/>
      <c r="E195" s="24" t="s">
        <v>83</v>
      </c>
      <c r="F195" s="24" t="s">
        <v>84</v>
      </c>
      <c r="G195" s="22"/>
      <c r="H195" s="22">
        <v>0</v>
      </c>
      <c r="I195" s="22"/>
      <c r="K195" s="22">
        <v>28320</v>
      </c>
      <c r="L195" s="22">
        <f t="shared" si="1"/>
        <v>-28320</v>
      </c>
      <c r="M195" s="94"/>
    </row>
    <row r="196" spans="1:13" x14ac:dyDescent="0.25">
      <c r="A196" s="1"/>
      <c r="B196" s="100"/>
      <c r="C196" s="25"/>
      <c r="D196" s="25"/>
      <c r="E196" s="24" t="s">
        <v>85</v>
      </c>
      <c r="F196" s="24" t="s">
        <v>86</v>
      </c>
      <c r="G196" s="22"/>
      <c r="H196" s="22">
        <v>0</v>
      </c>
      <c r="I196" s="22"/>
      <c r="K196" s="22">
        <v>3938</v>
      </c>
      <c r="L196" s="22">
        <f t="shared" si="1"/>
        <v>-3938</v>
      </c>
      <c r="M196" s="94"/>
    </row>
    <row r="197" spans="1:13" x14ac:dyDescent="0.25">
      <c r="A197" s="1"/>
      <c r="B197" s="100"/>
      <c r="C197" s="25"/>
      <c r="D197" s="25"/>
      <c r="E197" s="24" t="s">
        <v>87</v>
      </c>
      <c r="F197" s="24" t="s">
        <v>88</v>
      </c>
      <c r="G197" s="22"/>
      <c r="H197" s="22">
        <v>0</v>
      </c>
      <c r="I197" s="22"/>
      <c r="K197" s="22">
        <v>11723</v>
      </c>
      <c r="L197" s="22">
        <f t="shared" si="1"/>
        <v>-11723</v>
      </c>
      <c r="M197" s="94"/>
    </row>
    <row r="198" spans="1:13" x14ac:dyDescent="0.25">
      <c r="A198" s="1"/>
      <c r="B198" s="100"/>
      <c r="C198" s="25"/>
      <c r="D198" s="25"/>
      <c r="E198" s="24" t="s">
        <v>107</v>
      </c>
      <c r="F198" s="24" t="s">
        <v>108</v>
      </c>
      <c r="G198" s="22"/>
      <c r="H198" s="22">
        <v>0</v>
      </c>
      <c r="I198" s="22"/>
      <c r="K198" s="22">
        <v>2500</v>
      </c>
      <c r="L198" s="22">
        <f t="shared" si="1"/>
        <v>-2500</v>
      </c>
      <c r="M198" s="94"/>
    </row>
    <row r="199" spans="1:13" x14ac:dyDescent="0.25">
      <c r="A199" s="1"/>
      <c r="B199" s="100"/>
      <c r="C199" s="25"/>
      <c r="D199" s="25"/>
      <c r="E199" s="24" t="s">
        <v>113</v>
      </c>
      <c r="F199" s="24" t="s">
        <v>114</v>
      </c>
      <c r="G199" s="22"/>
      <c r="H199" s="22">
        <v>0</v>
      </c>
      <c r="I199" s="22"/>
      <c r="K199" s="22">
        <v>1500</v>
      </c>
      <c r="L199" s="22">
        <f t="shared" si="1"/>
        <v>-1500</v>
      </c>
      <c r="M199" s="94"/>
    </row>
    <row r="200" spans="1:13" x14ac:dyDescent="0.25">
      <c r="A200" s="1"/>
      <c r="B200" s="100"/>
      <c r="C200" s="25"/>
      <c r="D200" s="25"/>
      <c r="E200" s="24" t="s">
        <v>109</v>
      </c>
      <c r="F200" s="24" t="s">
        <v>110</v>
      </c>
      <c r="G200" s="22"/>
      <c r="H200" s="22">
        <v>0</v>
      </c>
      <c r="I200" s="22"/>
      <c r="K200" s="22">
        <v>5210</v>
      </c>
      <c r="L200" s="22">
        <f t="shared" si="1"/>
        <v>-5210</v>
      </c>
      <c r="M200" s="94"/>
    </row>
    <row r="201" spans="1:13" x14ac:dyDescent="0.25">
      <c r="A201" s="1"/>
      <c r="B201" s="100"/>
      <c r="C201" s="25"/>
      <c r="D201" s="25"/>
      <c r="E201" s="24" t="s">
        <v>10</v>
      </c>
      <c r="F201" s="24" t="s">
        <v>11</v>
      </c>
      <c r="G201" s="22"/>
      <c r="H201" s="22">
        <v>65300</v>
      </c>
      <c r="I201" s="22"/>
      <c r="K201" s="22">
        <v>0</v>
      </c>
      <c r="L201" s="22">
        <f t="shared" si="1"/>
        <v>65300</v>
      </c>
      <c r="M201" s="94"/>
    </row>
    <row r="202" spans="1:13" x14ac:dyDescent="0.25">
      <c r="A202" s="1"/>
      <c r="B202" s="100"/>
      <c r="C202" s="25"/>
      <c r="D202" s="25"/>
      <c r="E202" s="24" t="s">
        <v>119</v>
      </c>
      <c r="F202" s="24" t="s">
        <v>12</v>
      </c>
      <c r="G202" s="22"/>
      <c r="H202" s="22">
        <v>9210</v>
      </c>
      <c r="I202" s="22"/>
      <c r="K202" s="22">
        <v>0</v>
      </c>
      <c r="L202" s="22">
        <f t="shared" si="1"/>
        <v>9210</v>
      </c>
      <c r="M202" s="94"/>
    </row>
    <row r="203" spans="1:13" hidden="1" x14ac:dyDescent="0.25">
      <c r="A203" s="1"/>
      <c r="B203" s="100"/>
      <c r="C203" s="25">
        <v>3</v>
      </c>
      <c r="D203" s="25"/>
      <c r="E203" s="25"/>
      <c r="F203" s="101"/>
      <c r="G203" s="101"/>
      <c r="H203" s="101"/>
      <c r="I203" s="101"/>
      <c r="K203" s="101"/>
      <c r="L203" s="101"/>
      <c r="M203" s="94"/>
    </row>
    <row r="204" spans="1:13" hidden="1" x14ac:dyDescent="0.25">
      <c r="C204">
        <v>2</v>
      </c>
      <c r="F204" s="26"/>
      <c r="H204" s="26"/>
      <c r="K204" s="26"/>
      <c r="L204" s="26"/>
      <c r="M204" s="94"/>
    </row>
    <row r="205" spans="1:13" x14ac:dyDescent="0.25">
      <c r="A205" s="14" t="s">
        <v>13</v>
      </c>
      <c r="B205" s="14" t="s">
        <v>14</v>
      </c>
      <c r="C205" s="14"/>
      <c r="D205" s="14"/>
      <c r="E205" s="15"/>
      <c r="F205" s="16"/>
      <c r="G205" s="16">
        <v>148592.67000000001</v>
      </c>
      <c r="H205" s="16">
        <f>SUBTOTAL(9,H206:H222)</f>
        <v>34005</v>
      </c>
      <c r="I205" s="16">
        <v>148592.67000000001</v>
      </c>
      <c r="J205" s="16">
        <f>G205+H205-I205</f>
        <v>34005</v>
      </c>
      <c r="K205" s="16">
        <f>SUBTOTAL(9,K206:K222)</f>
        <v>34005</v>
      </c>
      <c r="L205" s="16">
        <f>H205-K205</f>
        <v>0</v>
      </c>
      <c r="M205" s="95">
        <f>J205-K205</f>
        <v>0</v>
      </c>
    </row>
    <row r="206" spans="1:13" hidden="1" x14ac:dyDescent="0.25">
      <c r="A206" s="83"/>
      <c r="B206" s="96"/>
      <c r="C206" s="1"/>
      <c r="D206" s="1"/>
      <c r="E206" s="1"/>
      <c r="F206" s="84"/>
      <c r="H206" s="84"/>
      <c r="K206" s="84"/>
      <c r="L206" s="84"/>
      <c r="M206" s="94"/>
    </row>
    <row r="207" spans="1:13" x14ac:dyDescent="0.25">
      <c r="A207" s="97" t="s">
        <v>115</v>
      </c>
      <c r="B207" s="97" t="s">
        <v>116</v>
      </c>
      <c r="C207" s="98"/>
      <c r="D207" s="98"/>
      <c r="E207" s="97"/>
      <c r="F207" s="98"/>
      <c r="G207" s="98"/>
      <c r="H207" s="98">
        <f>SUBTOTAL(9,H208:H217)</f>
        <v>34005</v>
      </c>
      <c r="I207" s="98"/>
      <c r="J207" s="99">
        <f>G207+H207-I207</f>
        <v>34005</v>
      </c>
      <c r="K207" s="98">
        <f>SUBTOTAL(9,K208:K217)</f>
        <v>34005</v>
      </c>
      <c r="L207" s="98">
        <f>H207-K207</f>
        <v>0</v>
      </c>
      <c r="M207" s="99">
        <f>J207-K207</f>
        <v>0</v>
      </c>
    </row>
    <row r="208" spans="1:13" hidden="1" x14ac:dyDescent="0.25">
      <c r="A208" s="1"/>
      <c r="B208" s="100"/>
      <c r="C208" s="25"/>
      <c r="D208" s="25"/>
      <c r="E208" s="25"/>
      <c r="F208" s="101"/>
      <c r="G208" s="101"/>
      <c r="H208" s="101"/>
      <c r="I208" s="101"/>
      <c r="K208" s="101"/>
      <c r="L208" s="101"/>
      <c r="M208" s="94"/>
    </row>
    <row r="209" spans="1:13" x14ac:dyDescent="0.25">
      <c r="A209" s="1"/>
      <c r="B209" s="100"/>
      <c r="C209" s="25"/>
      <c r="D209" s="25"/>
      <c r="E209" s="24" t="s">
        <v>41</v>
      </c>
      <c r="F209" s="24" t="s">
        <v>42</v>
      </c>
      <c r="G209" s="22"/>
      <c r="H209" s="22">
        <v>0</v>
      </c>
      <c r="I209" s="22"/>
      <c r="K209" s="22">
        <v>2500</v>
      </c>
      <c r="L209" s="22">
        <f t="shared" ref="L209:L216" si="2">H209-K209</f>
        <v>-2500</v>
      </c>
      <c r="M209" s="94"/>
    </row>
    <row r="210" spans="1:13" x14ac:dyDescent="0.25">
      <c r="A210" s="1"/>
      <c r="B210" s="100"/>
      <c r="C210" s="25"/>
      <c r="D210" s="25"/>
      <c r="E210" s="24" t="s">
        <v>45</v>
      </c>
      <c r="F210" s="24" t="s">
        <v>46</v>
      </c>
      <c r="G210" s="22"/>
      <c r="H210" s="22">
        <v>0</v>
      </c>
      <c r="I210" s="22"/>
      <c r="K210" s="22">
        <v>2500</v>
      </c>
      <c r="L210" s="22">
        <f t="shared" si="2"/>
        <v>-2500</v>
      </c>
      <c r="M210" s="94"/>
    </row>
    <row r="211" spans="1:13" x14ac:dyDescent="0.25">
      <c r="A211" s="1"/>
      <c r="B211" s="100"/>
      <c r="C211" s="25"/>
      <c r="D211" s="25"/>
      <c r="E211" s="24" t="s">
        <v>81</v>
      </c>
      <c r="F211" s="24" t="s">
        <v>82</v>
      </c>
      <c r="G211" s="22"/>
      <c r="H211" s="22">
        <v>0</v>
      </c>
      <c r="I211" s="22"/>
      <c r="K211" s="22">
        <v>28000</v>
      </c>
      <c r="L211" s="22">
        <f t="shared" si="2"/>
        <v>-28000</v>
      </c>
      <c r="M211" s="94"/>
    </row>
    <row r="212" spans="1:13" x14ac:dyDescent="0.25">
      <c r="A212" s="1"/>
      <c r="B212" s="100"/>
      <c r="C212" s="25"/>
      <c r="D212" s="25"/>
      <c r="E212" s="24" t="s">
        <v>97</v>
      </c>
      <c r="F212" s="24" t="s">
        <v>98</v>
      </c>
      <c r="G212" s="22"/>
      <c r="H212" s="22">
        <v>0</v>
      </c>
      <c r="I212" s="22"/>
      <c r="K212" s="22">
        <v>1005</v>
      </c>
      <c r="L212" s="22">
        <f t="shared" si="2"/>
        <v>-1005</v>
      </c>
      <c r="M212" s="94"/>
    </row>
    <row r="213" spans="1:13" x14ac:dyDescent="0.25">
      <c r="A213" s="1"/>
      <c r="B213" s="100"/>
      <c r="C213" s="25"/>
      <c r="D213" s="25"/>
      <c r="E213" s="24" t="s">
        <v>15</v>
      </c>
      <c r="F213" s="24" t="s">
        <v>16</v>
      </c>
      <c r="G213" s="22"/>
      <c r="H213" s="22">
        <v>5</v>
      </c>
      <c r="I213" s="22"/>
      <c r="K213" s="22">
        <v>0</v>
      </c>
      <c r="L213" s="22">
        <f t="shared" si="2"/>
        <v>5</v>
      </c>
      <c r="M213" s="94"/>
    </row>
    <row r="214" spans="1:13" x14ac:dyDescent="0.25">
      <c r="A214" s="1"/>
      <c r="B214" s="100"/>
      <c r="C214" s="25"/>
      <c r="D214" s="25"/>
      <c r="E214" s="24" t="s">
        <v>19</v>
      </c>
      <c r="F214" s="24" t="s">
        <v>20</v>
      </c>
      <c r="G214" s="22"/>
      <c r="H214" s="22">
        <v>2000</v>
      </c>
      <c r="I214" s="22"/>
      <c r="K214" s="22">
        <v>0</v>
      </c>
      <c r="L214" s="22">
        <f t="shared" si="2"/>
        <v>2000</v>
      </c>
      <c r="M214" s="94"/>
    </row>
    <row r="215" spans="1:13" x14ac:dyDescent="0.25">
      <c r="A215" s="1"/>
      <c r="B215" s="100"/>
      <c r="C215" s="25"/>
      <c r="D215" s="25"/>
      <c r="E215" s="24" t="s">
        <v>21</v>
      </c>
      <c r="F215" s="24" t="s">
        <v>22</v>
      </c>
      <c r="G215" s="22"/>
      <c r="H215" s="22">
        <v>32000</v>
      </c>
      <c r="I215" s="22"/>
      <c r="K215" s="22">
        <v>0</v>
      </c>
      <c r="L215" s="22">
        <f t="shared" si="2"/>
        <v>32000</v>
      </c>
      <c r="M215" s="94"/>
    </row>
    <row r="216" spans="1:13" x14ac:dyDescent="0.25">
      <c r="A216" s="1"/>
      <c r="B216" s="100"/>
      <c r="C216" s="25"/>
      <c r="D216" s="25"/>
      <c r="E216" s="24" t="s">
        <v>23</v>
      </c>
      <c r="F216" s="24" t="s">
        <v>24</v>
      </c>
      <c r="G216" s="22"/>
      <c r="H216" s="22">
        <v>0</v>
      </c>
      <c r="I216" s="22"/>
      <c r="K216" s="22">
        <v>0</v>
      </c>
      <c r="L216" s="22">
        <f t="shared" si="2"/>
        <v>0</v>
      </c>
      <c r="M216" s="94"/>
    </row>
    <row r="217" spans="1:13" hidden="1" x14ac:dyDescent="0.25">
      <c r="A217" s="1"/>
      <c r="B217" s="100"/>
      <c r="C217" s="25">
        <v>3</v>
      </c>
      <c r="D217" s="25"/>
      <c r="E217" s="25"/>
      <c r="F217" s="101"/>
      <c r="G217" s="101"/>
      <c r="H217" s="101"/>
      <c r="I217" s="101"/>
      <c r="K217" s="101"/>
      <c r="L217" s="101"/>
      <c r="M217" s="94"/>
    </row>
    <row r="218" spans="1:13" x14ac:dyDescent="0.25">
      <c r="A218" s="97"/>
      <c r="B218" s="97"/>
      <c r="C218" s="98"/>
      <c r="D218" s="98"/>
      <c r="E218" s="97"/>
      <c r="F218" s="98"/>
      <c r="G218" s="98">
        <v>148592.67000000001</v>
      </c>
      <c r="H218" s="98">
        <f>SUBTOTAL(9,H219:H221)</f>
        <v>0</v>
      </c>
      <c r="I218" s="98">
        <v>148592.67000000001</v>
      </c>
      <c r="J218" s="99">
        <f>G218+H218-I218</f>
        <v>0</v>
      </c>
      <c r="K218" s="98">
        <f>SUBTOTAL(9,K219:K221)</f>
        <v>0</v>
      </c>
      <c r="L218" s="98">
        <f>H218-K218</f>
        <v>0</v>
      </c>
      <c r="M218" s="99">
        <f>J218-K218</f>
        <v>0</v>
      </c>
    </row>
    <row r="219" spans="1:13" hidden="1" x14ac:dyDescent="0.25">
      <c r="A219" s="1"/>
      <c r="B219" s="100"/>
      <c r="C219" s="25"/>
      <c r="D219" s="25"/>
      <c r="E219" s="25"/>
      <c r="F219" s="101"/>
      <c r="G219" s="101"/>
      <c r="H219" s="101"/>
      <c r="I219" s="101"/>
      <c r="K219" s="101"/>
      <c r="L219" s="101"/>
      <c r="M219" s="94"/>
    </row>
    <row r="220" spans="1:13" x14ac:dyDescent="0.25">
      <c r="A220" s="1"/>
      <c r="B220" s="100"/>
      <c r="C220" s="25"/>
      <c r="D220" s="25"/>
      <c r="E220" s="24"/>
      <c r="F220" s="24"/>
      <c r="G220" s="22">
        <v>148592.67000000001</v>
      </c>
      <c r="H220" s="22"/>
      <c r="I220" s="22">
        <v>148592.67000000001</v>
      </c>
      <c r="K220" s="22"/>
      <c r="L220" s="22">
        <f>H220-K220</f>
        <v>0</v>
      </c>
      <c r="M220" s="94"/>
    </row>
    <row r="221" spans="1:13" hidden="1" x14ac:dyDescent="0.25">
      <c r="A221" s="1"/>
      <c r="B221" s="100"/>
      <c r="C221" s="25">
        <v>3</v>
      </c>
      <c r="D221" s="25"/>
      <c r="E221" s="25"/>
      <c r="F221" s="101"/>
      <c r="G221" s="101"/>
      <c r="H221" s="101"/>
      <c r="I221" s="101"/>
      <c r="K221" s="101"/>
      <c r="L221" s="101"/>
      <c r="M221" s="94"/>
    </row>
    <row r="222" spans="1:13" hidden="1" x14ac:dyDescent="0.25">
      <c r="C222">
        <v>2</v>
      </c>
      <c r="F222" s="26"/>
      <c r="H222" s="26"/>
      <c r="K222" s="26"/>
      <c r="L222" s="26"/>
      <c r="M222" s="94"/>
    </row>
    <row r="223" spans="1:13" x14ac:dyDescent="0.25">
      <c r="A223" s="14" t="s">
        <v>25</v>
      </c>
      <c r="B223" s="14" t="s">
        <v>26</v>
      </c>
      <c r="C223" s="14"/>
      <c r="D223" s="14"/>
      <c r="E223" s="15"/>
      <c r="F223" s="16"/>
      <c r="G223" s="16">
        <v>15403.44</v>
      </c>
      <c r="H223" s="16">
        <f>SUBTOTAL(9,H224:H240)</f>
        <v>38660</v>
      </c>
      <c r="I223" s="16">
        <v>15403.44</v>
      </c>
      <c r="J223" s="16">
        <f>G223+H223-I223</f>
        <v>38660</v>
      </c>
      <c r="K223" s="16">
        <f>SUBTOTAL(9,K224:K240)</f>
        <v>38660</v>
      </c>
      <c r="L223" s="16">
        <f>H223-K223</f>
        <v>0</v>
      </c>
      <c r="M223" s="95">
        <f>J223-K223</f>
        <v>0</v>
      </c>
    </row>
    <row r="224" spans="1:13" hidden="1" x14ac:dyDescent="0.25">
      <c r="A224" s="83"/>
      <c r="B224" s="96"/>
      <c r="C224" s="1"/>
      <c r="D224" s="1"/>
      <c r="E224" s="1"/>
      <c r="F224" s="84"/>
      <c r="H224" s="84"/>
      <c r="K224" s="84"/>
      <c r="L224" s="84"/>
      <c r="M224" s="94"/>
    </row>
    <row r="225" spans="1:13" x14ac:dyDescent="0.25">
      <c r="A225" s="97" t="s">
        <v>115</v>
      </c>
      <c r="B225" s="97" t="s">
        <v>116</v>
      </c>
      <c r="C225" s="98"/>
      <c r="D225" s="98"/>
      <c r="E225" s="97"/>
      <c r="F225" s="98"/>
      <c r="G225" s="98"/>
      <c r="H225" s="98">
        <f>SUBTOTAL(9,H226:H235)</f>
        <v>38660</v>
      </c>
      <c r="I225" s="98"/>
      <c r="J225" s="99">
        <f>G225+H225-I225</f>
        <v>38660</v>
      </c>
      <c r="K225" s="98">
        <f>SUBTOTAL(9,K226:K235)</f>
        <v>38660</v>
      </c>
      <c r="L225" s="98">
        <f>H225-K225</f>
        <v>0</v>
      </c>
      <c r="M225" s="99">
        <f>J225-K225</f>
        <v>0</v>
      </c>
    </row>
    <row r="226" spans="1:13" hidden="1" x14ac:dyDescent="0.25">
      <c r="A226" s="1"/>
      <c r="B226" s="100"/>
      <c r="C226" s="25"/>
      <c r="D226" s="25"/>
      <c r="E226" s="25"/>
      <c r="F226" s="101"/>
      <c r="G226" s="101"/>
      <c r="H226" s="101"/>
      <c r="I226" s="101"/>
      <c r="K226" s="101"/>
      <c r="L226" s="101"/>
      <c r="M226" s="94"/>
    </row>
    <row r="227" spans="1:13" x14ac:dyDescent="0.25">
      <c r="A227" s="1"/>
      <c r="B227" s="100"/>
      <c r="C227" s="25"/>
      <c r="D227" s="25"/>
      <c r="E227" s="24" t="s">
        <v>41</v>
      </c>
      <c r="F227" s="24" t="s">
        <v>42</v>
      </c>
      <c r="G227" s="22"/>
      <c r="H227" s="22">
        <v>0</v>
      </c>
      <c r="I227" s="22"/>
      <c r="K227" s="22">
        <v>25860</v>
      </c>
      <c r="L227" s="22">
        <f t="shared" ref="L227:L234" si="3">H227-K227</f>
        <v>-25860</v>
      </c>
      <c r="M227" s="94"/>
    </row>
    <row r="228" spans="1:13" x14ac:dyDescent="0.25">
      <c r="A228" s="1"/>
      <c r="B228" s="100"/>
      <c r="C228" s="25"/>
      <c r="D228" s="25"/>
      <c r="E228" s="24" t="s">
        <v>51</v>
      </c>
      <c r="F228" s="24" t="s">
        <v>52</v>
      </c>
      <c r="G228" s="22"/>
      <c r="H228" s="22">
        <v>0</v>
      </c>
      <c r="I228" s="22"/>
      <c r="K228" s="22">
        <v>1800</v>
      </c>
      <c r="L228" s="22">
        <f t="shared" si="3"/>
        <v>-1800</v>
      </c>
      <c r="M228" s="94"/>
    </row>
    <row r="229" spans="1:13" x14ac:dyDescent="0.25">
      <c r="A229" s="1"/>
      <c r="B229" s="100"/>
      <c r="C229" s="25"/>
      <c r="D229" s="25"/>
      <c r="E229" s="24" t="s">
        <v>73</v>
      </c>
      <c r="F229" s="24" t="s">
        <v>74</v>
      </c>
      <c r="G229" s="22"/>
      <c r="H229" s="22">
        <v>0</v>
      </c>
      <c r="I229" s="22"/>
      <c r="K229" s="22">
        <v>1700</v>
      </c>
      <c r="L229" s="22">
        <f t="shared" si="3"/>
        <v>-1700</v>
      </c>
      <c r="M229" s="94"/>
    </row>
    <row r="230" spans="1:13" x14ac:dyDescent="0.25">
      <c r="A230" s="1"/>
      <c r="B230" s="100"/>
      <c r="C230" s="25"/>
      <c r="D230" s="25"/>
      <c r="E230" s="24" t="s">
        <v>81</v>
      </c>
      <c r="F230" s="24" t="s">
        <v>82</v>
      </c>
      <c r="G230" s="22"/>
      <c r="H230" s="22">
        <v>0</v>
      </c>
      <c r="I230" s="22"/>
      <c r="K230" s="22">
        <v>2600</v>
      </c>
      <c r="L230" s="22">
        <f t="shared" si="3"/>
        <v>-2600</v>
      </c>
      <c r="M230" s="94"/>
    </row>
    <row r="231" spans="1:13" x14ac:dyDescent="0.25">
      <c r="A231" s="1"/>
      <c r="B231" s="100"/>
      <c r="C231" s="25"/>
      <c r="D231" s="25"/>
      <c r="E231" s="24" t="s">
        <v>85</v>
      </c>
      <c r="F231" s="24" t="s">
        <v>86</v>
      </c>
      <c r="G231" s="22"/>
      <c r="H231" s="22">
        <v>0</v>
      </c>
      <c r="I231" s="22"/>
      <c r="K231" s="22">
        <v>4700</v>
      </c>
      <c r="L231" s="22">
        <f t="shared" si="3"/>
        <v>-4700</v>
      </c>
      <c r="M231" s="94"/>
    </row>
    <row r="232" spans="1:13" x14ac:dyDescent="0.25">
      <c r="A232" s="1"/>
      <c r="B232" s="100"/>
      <c r="C232" s="25"/>
      <c r="D232" s="25"/>
      <c r="E232" s="24" t="s">
        <v>113</v>
      </c>
      <c r="F232" s="24" t="s">
        <v>114</v>
      </c>
      <c r="G232" s="22"/>
      <c r="H232" s="22">
        <v>0</v>
      </c>
      <c r="I232" s="22"/>
      <c r="K232" s="22">
        <v>2000</v>
      </c>
      <c r="L232" s="22">
        <f t="shared" si="3"/>
        <v>-2000</v>
      </c>
      <c r="M232" s="94"/>
    </row>
    <row r="233" spans="1:13" x14ac:dyDescent="0.25">
      <c r="A233" s="1"/>
      <c r="B233" s="100"/>
      <c r="C233" s="25"/>
      <c r="D233" s="25"/>
      <c r="E233" s="24" t="s">
        <v>120</v>
      </c>
      <c r="F233" s="24" t="s">
        <v>121</v>
      </c>
      <c r="G233" s="22"/>
      <c r="H233" s="22">
        <v>27660</v>
      </c>
      <c r="I233" s="22"/>
      <c r="K233" s="22">
        <v>0</v>
      </c>
      <c r="L233" s="22">
        <f t="shared" si="3"/>
        <v>27660</v>
      </c>
      <c r="M233" s="94"/>
    </row>
    <row r="234" spans="1:13" x14ac:dyDescent="0.25">
      <c r="A234" s="1"/>
      <c r="B234" s="100"/>
      <c r="C234" s="25"/>
      <c r="D234" s="25"/>
      <c r="E234" s="24" t="s">
        <v>27</v>
      </c>
      <c r="F234" s="24" t="s">
        <v>28</v>
      </c>
      <c r="G234" s="22"/>
      <c r="H234" s="22">
        <v>11000</v>
      </c>
      <c r="I234" s="22"/>
      <c r="K234" s="22">
        <v>0</v>
      </c>
      <c r="L234" s="22">
        <f t="shared" si="3"/>
        <v>11000</v>
      </c>
      <c r="M234" s="94"/>
    </row>
    <row r="235" spans="1:13" hidden="1" x14ac:dyDescent="0.25">
      <c r="A235" s="1"/>
      <c r="B235" s="100"/>
      <c r="C235" s="25">
        <v>3</v>
      </c>
      <c r="D235" s="25"/>
      <c r="E235" s="25"/>
      <c r="F235" s="101"/>
      <c r="G235" s="101"/>
      <c r="H235" s="101"/>
      <c r="I235" s="101"/>
      <c r="K235" s="101"/>
      <c r="L235" s="101"/>
      <c r="M235" s="94"/>
    </row>
    <row r="236" spans="1:13" x14ac:dyDescent="0.25">
      <c r="A236" s="97"/>
      <c r="B236" s="97"/>
      <c r="C236" s="98"/>
      <c r="D236" s="98"/>
      <c r="E236" s="97"/>
      <c r="F236" s="98"/>
      <c r="G236" s="98">
        <v>15403.44</v>
      </c>
      <c r="H236" s="98">
        <f>SUBTOTAL(9,H237:H239)</f>
        <v>0</v>
      </c>
      <c r="I236" s="98">
        <v>15403.44</v>
      </c>
      <c r="J236" s="99">
        <f>G236+H236-I236</f>
        <v>0</v>
      </c>
      <c r="K236" s="98">
        <f>SUBTOTAL(9,K237:K239)</f>
        <v>0</v>
      </c>
      <c r="L236" s="98">
        <f>H236-K236</f>
        <v>0</v>
      </c>
      <c r="M236" s="99">
        <f>J236-K236</f>
        <v>0</v>
      </c>
    </row>
    <row r="237" spans="1:13" hidden="1" x14ac:dyDescent="0.25">
      <c r="A237" s="1"/>
      <c r="B237" s="100"/>
      <c r="C237" s="25"/>
      <c r="D237" s="25"/>
      <c r="E237" s="25"/>
      <c r="F237" s="101"/>
      <c r="G237" s="101"/>
      <c r="H237" s="101"/>
      <c r="I237" s="101"/>
      <c r="K237" s="101"/>
      <c r="L237" s="101"/>
      <c r="M237" s="94"/>
    </row>
    <row r="238" spans="1:13" x14ac:dyDescent="0.25">
      <c r="A238" s="1"/>
      <c r="B238" s="100"/>
      <c r="C238" s="25"/>
      <c r="D238" s="25"/>
      <c r="E238" s="24"/>
      <c r="F238" s="24"/>
      <c r="G238" s="22">
        <v>15403.44</v>
      </c>
      <c r="H238" s="22"/>
      <c r="I238" s="22">
        <v>15403.44</v>
      </c>
      <c r="K238" s="22"/>
      <c r="L238" s="22">
        <f>H238-K238</f>
        <v>0</v>
      </c>
      <c r="M238" s="94"/>
    </row>
    <row r="239" spans="1:13" hidden="1" x14ac:dyDescent="0.25">
      <c r="A239" s="1"/>
      <c r="B239" s="100"/>
      <c r="C239" s="25">
        <v>3</v>
      </c>
      <c r="D239" s="25"/>
      <c r="E239" s="25"/>
      <c r="F239" s="101"/>
      <c r="G239" s="101"/>
      <c r="H239" s="101"/>
      <c r="I239" s="101"/>
      <c r="K239" s="101"/>
      <c r="L239" s="101"/>
      <c r="M239" s="94"/>
    </row>
    <row r="240" spans="1:13" hidden="1" x14ac:dyDescent="0.25">
      <c r="C240">
        <v>2</v>
      </c>
      <c r="F240" s="26"/>
      <c r="H240" s="26"/>
      <c r="K240" s="26"/>
      <c r="L240" s="26"/>
      <c r="M240" s="94"/>
    </row>
    <row r="241" spans="1:13" hidden="1" x14ac:dyDescent="0.25">
      <c r="C241">
        <v>1</v>
      </c>
      <c r="F241" s="26"/>
      <c r="H241" s="26"/>
      <c r="K241" s="26"/>
      <c r="L241" s="26"/>
      <c r="M241" s="94"/>
    </row>
    <row r="242" spans="1:13" hidden="1" x14ac:dyDescent="0.25">
      <c r="C242" t="s">
        <v>122</v>
      </c>
      <c r="F242" s="26"/>
      <c r="H242" s="26"/>
      <c r="K242" s="26"/>
      <c r="L242" s="26"/>
      <c r="M242" s="94"/>
    </row>
    <row r="243" spans="1:13" x14ac:dyDescent="0.25">
      <c r="A243" s="27" t="s">
        <v>29</v>
      </c>
      <c r="B243" s="27"/>
      <c r="C243" s="27"/>
      <c r="D243" s="27"/>
      <c r="E243" s="27"/>
      <c r="F243" s="28"/>
      <c r="G243" s="28">
        <f>F135</f>
        <v>163996.11000000002</v>
      </c>
      <c r="H243" s="28">
        <f>SUBTOTAL(9,H149:H242)</f>
        <v>836135</v>
      </c>
      <c r="I243" s="28">
        <f>F136</f>
        <v>163996.11000000002</v>
      </c>
      <c r="J243" s="28">
        <f>G243+H243-I243</f>
        <v>836135</v>
      </c>
      <c r="K243" s="28">
        <f>SUBTOTAL(9,K149:K242)</f>
        <v>836135</v>
      </c>
      <c r="L243" s="28">
        <f>H243-K243</f>
        <v>0</v>
      </c>
      <c r="M243" s="28">
        <f>J243-K243</f>
        <v>0</v>
      </c>
    </row>
  </sheetData>
  <mergeCells count="2">
    <mergeCell ref="A3:L3"/>
    <mergeCell ref="A4:L4"/>
  </mergeCells>
  <conditionalFormatting sqref="M145">
    <cfRule type="colorScale" priority="2">
      <colorScale>
        <cfvo type="num" val="0"/>
        <cfvo type="num" val="0"/>
        <color theme="6" tint="0.79998168889431442"/>
        <color theme="6" tint="0.79998168889431442"/>
      </colorScale>
    </cfRule>
    <cfRule type="colorScale" priority="4">
      <colorScale>
        <cfvo type="min"/>
        <cfvo type="max"/>
        <color rgb="FFFF7128"/>
        <color rgb="FFFFEF9C"/>
      </colorScale>
    </cfRule>
  </conditionalFormatting>
  <conditionalFormatting sqref="M205 M223">
    <cfRule type="colorScale" priority="1">
      <colorScale>
        <cfvo type="num" val="0"/>
        <cfvo type="num" val="0"/>
        <color theme="6" tint="0.79998168889431442"/>
        <color theme="6" tint="0.79998168889431442"/>
      </colorScale>
    </cfRule>
    <cfRule type="colorScale" priority="3">
      <colorScale>
        <cfvo type="min"/>
        <cfvo type="max"/>
        <color rgb="FFFF7128"/>
        <color rgb="FFFFEF9C"/>
      </colorScale>
    </cfRule>
  </conditionalFormatting>
  <pageMargins left="0.7" right="0.7" top="0.75" bottom="0.75" header="0.3" footer="0.3"/>
  <pageSetup scale="4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2026-2028</vt:lpstr>
      <vt:lpstr>2026</vt:lpstr>
      <vt:lpstr>2027</vt:lpstr>
      <vt:lpstr>2028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Brtičević</dc:creator>
  <cp:lastModifiedBy>Vesna Brtičević</cp:lastModifiedBy>
  <cp:lastPrinted>2026-02-19T14:13:32Z</cp:lastPrinted>
  <dcterms:created xsi:type="dcterms:W3CDTF">2026-02-19T08:47:16Z</dcterms:created>
  <dcterms:modified xsi:type="dcterms:W3CDTF">2026-02-19T14:15:52Z</dcterms:modified>
</cp:coreProperties>
</file>