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M D C\2 0 2 2\O B R A Č U N I\01-12-22\"/>
    </mc:Choice>
  </mc:AlternateContent>
  <xr:revisionPtr revIDLastSave="0" documentId="13_ncr:1_{92B5758E-C727-415B-BB15-821B6347689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F290" i="9"/>
  <c r="F289" i="9"/>
  <c r="H288" i="9"/>
  <c r="E288" i="9" s="1"/>
  <c r="G288" i="9"/>
  <c r="F288" i="9"/>
  <c r="B288" i="9"/>
  <c r="F287" i="9"/>
  <c r="F286" i="9"/>
  <c r="H285" i="9"/>
  <c r="G285" i="9"/>
  <c r="E285" i="9" s="1"/>
  <c r="B285" i="9" s="1"/>
  <c r="F285" i="9"/>
  <c r="H284" i="9"/>
  <c r="G284" i="9"/>
  <c r="E284" i="9" s="1"/>
  <c r="B284" i="9" s="1"/>
  <c r="F284" i="9"/>
  <c r="H283" i="9"/>
  <c r="G283" i="9"/>
  <c r="F283" i="9"/>
  <c r="F282" i="9"/>
  <c r="H281" i="9"/>
  <c r="G281" i="9"/>
  <c r="F281" i="9"/>
  <c r="F275" i="9" s="1"/>
  <c r="E281" i="9"/>
  <c r="B281" i="9" s="1"/>
  <c r="H280" i="9"/>
  <c r="G280" i="9"/>
  <c r="E280" i="9" s="1"/>
  <c r="B280" i="9" s="1"/>
  <c r="F280" i="9"/>
  <c r="H279" i="9"/>
  <c r="G279" i="9"/>
  <c r="F279" i="9"/>
  <c r="F278" i="9"/>
  <c r="F277" i="9"/>
  <c r="F276" i="9"/>
  <c r="L274" i="9"/>
  <c r="F274" i="9" s="1"/>
  <c r="H274" i="9"/>
  <c r="I273" i="9"/>
  <c r="E273" i="9" s="1"/>
  <c r="B273" i="9" s="1"/>
  <c r="H273" i="9"/>
  <c r="F273" i="9"/>
  <c r="E272" i="9"/>
  <c r="M271" i="9"/>
  <c r="L271" i="9"/>
  <c r="E271" i="9"/>
  <c r="M270" i="9"/>
  <c r="L270" i="9"/>
  <c r="F270" i="9" s="1"/>
  <c r="E270" i="9"/>
  <c r="B270" i="9" s="1"/>
  <c r="M269" i="9"/>
  <c r="L269" i="9"/>
  <c r="F269" i="9"/>
  <c r="E269" i="9"/>
  <c r="B269" i="9" s="1"/>
  <c r="M268" i="9"/>
  <c r="L268" i="9"/>
  <c r="F268" i="9" s="1"/>
  <c r="E268" i="9"/>
  <c r="M267" i="9"/>
  <c r="L267" i="9"/>
  <c r="F267" i="9" s="1"/>
  <c r="B267" i="9" s="1"/>
  <c r="E267" i="9"/>
  <c r="M266" i="9"/>
  <c r="L266" i="9"/>
  <c r="F266" i="9" s="1"/>
  <c r="E266" i="9"/>
  <c r="B266" i="9" s="1"/>
  <c r="M265" i="9"/>
  <c r="L265" i="9"/>
  <c r="F265" i="9"/>
  <c r="E265" i="9"/>
  <c r="B265" i="9" s="1"/>
  <c r="M264" i="9"/>
  <c r="L264" i="9"/>
  <c r="F264" i="9" s="1"/>
  <c r="E264" i="9"/>
  <c r="B264" i="9" s="1"/>
  <c r="M263" i="9"/>
  <c r="L263" i="9"/>
  <c r="E263" i="9"/>
  <c r="M262" i="9"/>
  <c r="L262" i="9"/>
  <c r="F262" i="9" s="1"/>
  <c r="E262" i="9"/>
  <c r="B262" i="9" s="1"/>
  <c r="M261" i="9"/>
  <c r="L261" i="9"/>
  <c r="F261" i="9"/>
  <c r="E261" i="9"/>
  <c r="B261" i="9" s="1"/>
  <c r="M260" i="9"/>
  <c r="L260" i="9"/>
  <c r="F260" i="9" s="1"/>
  <c r="E260" i="9"/>
  <c r="M259" i="9"/>
  <c r="L259" i="9"/>
  <c r="F259" i="9" s="1"/>
  <c r="B259" i="9" s="1"/>
  <c r="E259" i="9"/>
  <c r="M258" i="9"/>
  <c r="L258" i="9"/>
  <c r="F258" i="9" s="1"/>
  <c r="E258" i="9"/>
  <c r="B258" i="9" s="1"/>
  <c r="M257" i="9"/>
  <c r="L257" i="9"/>
  <c r="F257" i="9"/>
  <c r="E257" i="9"/>
  <c r="B257" i="9" s="1"/>
  <c r="M256" i="9"/>
  <c r="L256" i="9"/>
  <c r="F256" i="9" s="1"/>
  <c r="B256" i="9" s="1"/>
  <c r="E256" i="9"/>
  <c r="M255" i="9"/>
  <c r="L255" i="9"/>
  <c r="E255" i="9"/>
  <c r="M254" i="9"/>
  <c r="L254" i="9"/>
  <c r="F254" i="9"/>
  <c r="E254" i="9"/>
  <c r="B254" i="9" s="1"/>
  <c r="M253" i="9"/>
  <c r="L253" i="9"/>
  <c r="F253" i="9"/>
  <c r="E253" i="9"/>
  <c r="B253" i="9" s="1"/>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L247" i="9"/>
  <c r="F247" i="9" s="1"/>
  <c r="B247" i="9" s="1"/>
  <c r="E247" i="9"/>
  <c r="M246" i="9"/>
  <c r="L246" i="9"/>
  <c r="F246" i="9"/>
  <c r="E246" i="9"/>
  <c r="B246" i="9" s="1"/>
  <c r="M245" i="9"/>
  <c r="L245" i="9"/>
  <c r="F245" i="9"/>
  <c r="E245" i="9"/>
  <c r="M244" i="9"/>
  <c r="L244" i="9"/>
  <c r="F244" i="9" s="1"/>
  <c r="B244" i="9" s="1"/>
  <c r="E244" i="9"/>
  <c r="M243" i="9"/>
  <c r="L243" i="9"/>
  <c r="F243" i="9" s="1"/>
  <c r="E243" i="9"/>
  <c r="B243" i="9"/>
  <c r="M242" i="9"/>
  <c r="L242" i="9"/>
  <c r="F242" i="9"/>
  <c r="E242" i="9"/>
  <c r="B242" i="9" s="1"/>
  <c r="M241" i="9"/>
  <c r="L241" i="9"/>
  <c r="F241" i="9"/>
  <c r="E241" i="9"/>
  <c r="B241" i="9" s="1"/>
  <c r="M240" i="9"/>
  <c r="L240" i="9"/>
  <c r="F240" i="9" s="1"/>
  <c r="B240" i="9" s="1"/>
  <c r="E240" i="9"/>
  <c r="M239" i="9"/>
  <c r="L239" i="9"/>
  <c r="E239" i="9"/>
  <c r="M238" i="9"/>
  <c r="L238" i="9"/>
  <c r="F238" i="9"/>
  <c r="E238" i="9"/>
  <c r="B238" i="9" s="1"/>
  <c r="M237" i="9"/>
  <c r="L237" i="9"/>
  <c r="F237" i="9"/>
  <c r="E237" i="9"/>
  <c r="B237" i="9" s="1"/>
  <c r="M236" i="9"/>
  <c r="L236" i="9"/>
  <c r="F236" i="9" s="1"/>
  <c r="B236" i="9" s="1"/>
  <c r="E236" i="9"/>
  <c r="M235" i="9"/>
  <c r="L235" i="9"/>
  <c r="F235" i="9" s="1"/>
  <c r="B235" i="9" s="1"/>
  <c r="E235" i="9"/>
  <c r="M234" i="9"/>
  <c r="L234" i="9"/>
  <c r="F234" i="9"/>
  <c r="E234" i="9"/>
  <c r="B234" i="9" s="1"/>
  <c r="M233" i="9"/>
  <c r="L233" i="9"/>
  <c r="F233" i="9"/>
  <c r="E233" i="9"/>
  <c r="B233" i="9" s="1"/>
  <c r="M232" i="9"/>
  <c r="L232" i="9"/>
  <c r="F232" i="9" s="1"/>
  <c r="B232" i="9" s="1"/>
  <c r="E232" i="9"/>
  <c r="M231" i="9"/>
  <c r="L231" i="9"/>
  <c r="F231" i="9" s="1"/>
  <c r="B231" i="9" s="1"/>
  <c r="E231" i="9"/>
  <c r="M230" i="9"/>
  <c r="L230" i="9"/>
  <c r="F230" i="9"/>
  <c r="E230" i="9"/>
  <c r="B230" i="9" s="1"/>
  <c r="M229" i="9"/>
  <c r="L229" i="9"/>
  <c r="F229" i="9"/>
  <c r="E229" i="9"/>
  <c r="M228" i="9"/>
  <c r="L228" i="9"/>
  <c r="F228" i="9" s="1"/>
  <c r="B228" i="9" s="1"/>
  <c r="E228" i="9"/>
  <c r="M227" i="9"/>
  <c r="L227" i="9"/>
  <c r="F227" i="9" s="1"/>
  <c r="E227" i="9"/>
  <c r="B227" i="9"/>
  <c r="M226" i="9"/>
  <c r="F226" i="9" s="1"/>
  <c r="L226" i="9"/>
  <c r="E226" i="9"/>
  <c r="H225" i="9"/>
  <c r="G225" i="9"/>
  <c r="F225" i="9"/>
  <c r="M224" i="9"/>
  <c r="L224" i="9"/>
  <c r="E224" i="9"/>
  <c r="M223" i="9"/>
  <c r="L223" i="9"/>
  <c r="F223" i="9" s="1"/>
  <c r="B223" i="9" s="1"/>
  <c r="E223" i="9"/>
  <c r="M222" i="9"/>
  <c r="L222" i="9"/>
  <c r="E222" i="9"/>
  <c r="M221" i="9"/>
  <c r="L221" i="9"/>
  <c r="F221" i="9"/>
  <c r="E221" i="9"/>
  <c r="B221" i="9" s="1"/>
  <c r="M220" i="9"/>
  <c r="L220" i="9"/>
  <c r="E220" i="9"/>
  <c r="M219" i="9"/>
  <c r="L219" i="9"/>
  <c r="E219" i="9"/>
  <c r="M218" i="9"/>
  <c r="L218" i="9"/>
  <c r="E218" i="9"/>
  <c r="M217" i="9"/>
  <c r="L217" i="9"/>
  <c r="E217" i="9"/>
  <c r="M216" i="9"/>
  <c r="L216" i="9"/>
  <c r="F216" i="9" s="1"/>
  <c r="B216" i="9" s="1"/>
  <c r="E216" i="9"/>
  <c r="M215" i="9"/>
  <c r="L215" i="9"/>
  <c r="F215" i="9" s="1"/>
  <c r="E215" i="9"/>
  <c r="B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E157" i="9"/>
  <c r="H156" i="9"/>
  <c r="G156" i="9"/>
  <c r="E156" i="9" s="1"/>
  <c r="F156" i="9"/>
  <c r="H155" i="9"/>
  <c r="G155" i="9"/>
  <c r="F155" i="9"/>
  <c r="H154" i="9"/>
  <c r="G154" i="9"/>
  <c r="F154" i="9"/>
  <c r="E154" i="9"/>
  <c r="B154" i="9" s="1"/>
  <c r="H153" i="9"/>
  <c r="G153" i="9"/>
  <c r="F153" i="9"/>
  <c r="E153" i="9"/>
  <c r="H152" i="9"/>
  <c r="G152" i="9"/>
  <c r="E152" i="9" s="1"/>
  <c r="F152" i="9"/>
  <c r="H151" i="9"/>
  <c r="G151" i="9"/>
  <c r="F151" i="9"/>
  <c r="H150" i="9"/>
  <c r="G150" i="9"/>
  <c r="F150" i="9"/>
  <c r="E150" i="9"/>
  <c r="B150" i="9" s="1"/>
  <c r="H149" i="9"/>
  <c r="G149" i="9"/>
  <c r="F149" i="9"/>
  <c r="E149" i="9"/>
  <c r="H148" i="9"/>
  <c r="G148" i="9"/>
  <c r="E148" i="9" s="1"/>
  <c r="F148" i="9"/>
  <c r="H147" i="9"/>
  <c r="G147" i="9"/>
  <c r="F147" i="9"/>
  <c r="H146" i="9"/>
  <c r="G146" i="9"/>
  <c r="F146" i="9"/>
  <c r="E146" i="9"/>
  <c r="B146" i="9" s="1"/>
  <c r="H145" i="9"/>
  <c r="G145" i="9"/>
  <c r="F145" i="9"/>
  <c r="E145" i="9"/>
  <c r="H144" i="9"/>
  <c r="G144" i="9"/>
  <c r="E144" i="9" s="1"/>
  <c r="F144" i="9"/>
  <c r="H143" i="9"/>
  <c r="G143" i="9"/>
  <c r="F143" i="9"/>
  <c r="F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F135" i="9"/>
  <c r="H134" i="9"/>
  <c r="E134" i="9" s="1"/>
  <c r="B134" i="9" s="1"/>
  <c r="G134" i="9"/>
  <c r="F134" i="9"/>
  <c r="H133" i="9"/>
  <c r="G133" i="9"/>
  <c r="F133" i="9"/>
  <c r="E133" i="9"/>
  <c r="B133" i="9" s="1"/>
  <c r="H132" i="9"/>
  <c r="G132" i="9"/>
  <c r="E132" i="9" s="1"/>
  <c r="F132" i="9"/>
  <c r="H131" i="9"/>
  <c r="G131" i="9"/>
  <c r="F131" i="9"/>
  <c r="H130" i="9"/>
  <c r="E130" i="9" s="1"/>
  <c r="B130" i="9" s="1"/>
  <c r="G130" i="9"/>
  <c r="F130" i="9"/>
  <c r="H129" i="9"/>
  <c r="G129" i="9"/>
  <c r="F129" i="9"/>
  <c r="E129" i="9"/>
  <c r="B129" i="9" s="1"/>
  <c r="H128" i="9"/>
  <c r="G128" i="9"/>
  <c r="E128" i="9" s="1"/>
  <c r="F128" i="9"/>
  <c r="H127" i="9"/>
  <c r="G127" i="9"/>
  <c r="F127" i="9"/>
  <c r="H126" i="9"/>
  <c r="E126" i="9" s="1"/>
  <c r="B126" i="9" s="1"/>
  <c r="G126" i="9"/>
  <c r="F126" i="9"/>
  <c r="H125" i="9"/>
  <c r="G125" i="9"/>
  <c r="F125" i="9"/>
  <c r="E125" i="9"/>
  <c r="B125" i="9" s="1"/>
  <c r="H124" i="9"/>
  <c r="G124" i="9"/>
  <c r="E124" i="9" s="1"/>
  <c r="F124" i="9"/>
  <c r="H123" i="9"/>
  <c r="G123" i="9"/>
  <c r="F123" i="9"/>
  <c r="H122" i="9"/>
  <c r="E122" i="9" s="1"/>
  <c r="B122" i="9" s="1"/>
  <c r="G122" i="9"/>
  <c r="F122" i="9"/>
  <c r="H121" i="9"/>
  <c r="G121" i="9"/>
  <c r="F121" i="9"/>
  <c r="E121" i="9"/>
  <c r="B121" i="9" s="1"/>
  <c r="H120" i="9"/>
  <c r="G120" i="9"/>
  <c r="E120" i="9" s="1"/>
  <c r="F120" i="9"/>
  <c r="H119" i="9"/>
  <c r="G119" i="9"/>
  <c r="F119" i="9"/>
  <c r="H118" i="9"/>
  <c r="E118" i="9" s="1"/>
  <c r="G118" i="9"/>
  <c r="F118" i="9"/>
  <c r="B118" i="9"/>
  <c r="H117" i="9"/>
  <c r="G117" i="9"/>
  <c r="F117" i="9"/>
  <c r="E117" i="9"/>
  <c r="B117" i="9" s="1"/>
  <c r="H116" i="9"/>
  <c r="G116" i="9"/>
  <c r="E116" i="9" s="1"/>
  <c r="F116" i="9"/>
  <c r="H115" i="9"/>
  <c r="G115" i="9"/>
  <c r="F115" i="9"/>
  <c r="H114" i="9"/>
  <c r="E114" i="9" s="1"/>
  <c r="B114" i="9" s="1"/>
  <c r="G114" i="9"/>
  <c r="F114" i="9"/>
  <c r="H113" i="9"/>
  <c r="G113" i="9"/>
  <c r="F113" i="9"/>
  <c r="E113" i="9"/>
  <c r="B113" i="9" s="1"/>
  <c r="H112" i="9"/>
  <c r="G112" i="9"/>
  <c r="E112" i="9" s="1"/>
  <c r="F112" i="9"/>
  <c r="H111" i="9"/>
  <c r="G111" i="9"/>
  <c r="F111" i="9"/>
  <c r="H110" i="9"/>
  <c r="E110" i="9" s="1"/>
  <c r="G110" i="9"/>
  <c r="F110" i="9"/>
  <c r="B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F103" i="9"/>
  <c r="H102" i="9"/>
  <c r="E102" i="9" s="1"/>
  <c r="G102" i="9"/>
  <c r="F102" i="9"/>
  <c r="B102" i="9"/>
  <c r="H101" i="9"/>
  <c r="G101" i="9"/>
  <c r="F101" i="9"/>
  <c r="E101" i="9"/>
  <c r="B101" i="9" s="1"/>
  <c r="H100" i="9"/>
  <c r="G100" i="9"/>
  <c r="E100" i="9" s="1"/>
  <c r="F100" i="9"/>
  <c r="H99" i="9"/>
  <c r="G99" i="9"/>
  <c r="F99" i="9"/>
  <c r="H98" i="9"/>
  <c r="E98" i="9" s="1"/>
  <c r="G98" i="9"/>
  <c r="F98" i="9"/>
  <c r="B98" i="9"/>
  <c r="H97" i="9"/>
  <c r="G97" i="9"/>
  <c r="F97" i="9"/>
  <c r="E97" i="9"/>
  <c r="B97" i="9" s="1"/>
  <c r="H96" i="9"/>
  <c r="G96" i="9"/>
  <c r="E96" i="9" s="1"/>
  <c r="F96" i="9"/>
  <c r="H95" i="9"/>
  <c r="G95" i="9"/>
  <c r="F95" i="9"/>
  <c r="H94" i="9"/>
  <c r="E94" i="9" s="1"/>
  <c r="G94" i="9"/>
  <c r="F94" i="9"/>
  <c r="B94" i="9"/>
  <c r="H93" i="9"/>
  <c r="G93" i="9"/>
  <c r="F93" i="9"/>
  <c r="E93" i="9"/>
  <c r="B93" i="9" s="1"/>
  <c r="H92" i="9"/>
  <c r="G92" i="9"/>
  <c r="E92" i="9" s="1"/>
  <c r="F92" i="9"/>
  <c r="H91" i="9"/>
  <c r="G91" i="9"/>
  <c r="F91" i="9"/>
  <c r="H90" i="9"/>
  <c r="E90" i="9" s="1"/>
  <c r="G90" i="9"/>
  <c r="F90" i="9"/>
  <c r="B90" i="9"/>
  <c r="H89" i="9"/>
  <c r="G89" i="9"/>
  <c r="F89" i="9"/>
  <c r="E89" i="9"/>
  <c r="B89" i="9" s="1"/>
  <c r="H88" i="9"/>
  <c r="G88" i="9"/>
  <c r="E88" i="9" s="1"/>
  <c r="F88" i="9"/>
  <c r="H87" i="9"/>
  <c r="G87" i="9"/>
  <c r="F87" i="9"/>
  <c r="H86" i="9"/>
  <c r="E86" i="9" s="1"/>
  <c r="G86" i="9"/>
  <c r="F86" i="9"/>
  <c r="B86" i="9"/>
  <c r="H85" i="9"/>
  <c r="G85" i="9"/>
  <c r="F85" i="9"/>
  <c r="E85" i="9"/>
  <c r="B85" i="9" s="1"/>
  <c r="H84" i="9"/>
  <c r="G84" i="9"/>
  <c r="E84" i="9" s="1"/>
  <c r="F84" i="9"/>
  <c r="H83" i="9"/>
  <c r="G83" i="9"/>
  <c r="F83" i="9"/>
  <c r="H82" i="9"/>
  <c r="E82" i="9" s="1"/>
  <c r="G82" i="9"/>
  <c r="F82" i="9"/>
  <c r="B82" i="9"/>
  <c r="H81" i="9"/>
  <c r="G81" i="9"/>
  <c r="F81" i="9"/>
  <c r="E81" i="9"/>
  <c r="B81" i="9" s="1"/>
  <c r="H80" i="9"/>
  <c r="G80" i="9"/>
  <c r="E80" i="9" s="1"/>
  <c r="F80" i="9"/>
  <c r="H79" i="9"/>
  <c r="G79" i="9"/>
  <c r="F79" i="9"/>
  <c r="H78" i="9"/>
  <c r="E78" i="9" s="1"/>
  <c r="G78" i="9"/>
  <c r="F78" i="9"/>
  <c r="B78" i="9"/>
  <c r="H77" i="9"/>
  <c r="G77" i="9"/>
  <c r="F77" i="9"/>
  <c r="E77" i="9"/>
  <c r="B77" i="9" s="1"/>
  <c r="H76" i="9"/>
  <c r="G76" i="9"/>
  <c r="E76" i="9" s="1"/>
  <c r="F76" i="9"/>
  <c r="H75" i="9"/>
  <c r="G75" i="9"/>
  <c r="F75" i="9"/>
  <c r="H74" i="9"/>
  <c r="E74" i="9" s="1"/>
  <c r="G74" i="9"/>
  <c r="F74" i="9"/>
  <c r="B74" i="9"/>
  <c r="H73" i="9"/>
  <c r="G73" i="9"/>
  <c r="F73" i="9"/>
  <c r="E73" i="9"/>
  <c r="B73" i="9" s="1"/>
  <c r="H72" i="9"/>
  <c r="G72" i="9"/>
  <c r="E72" i="9" s="1"/>
  <c r="F72" i="9"/>
  <c r="H71" i="9"/>
  <c r="G71" i="9"/>
  <c r="F71" i="9"/>
  <c r="H70" i="9"/>
  <c r="E70" i="9" s="1"/>
  <c r="G70" i="9"/>
  <c r="F70" i="9"/>
  <c r="B70" i="9"/>
  <c r="H69" i="9"/>
  <c r="G69" i="9"/>
  <c r="E69" i="9" s="1"/>
  <c r="B69" i="9" s="1"/>
  <c r="F69" i="9"/>
  <c r="H68" i="9"/>
  <c r="G68" i="9"/>
  <c r="E68" i="9" s="1"/>
  <c r="B68" i="9" s="1"/>
  <c r="F68" i="9"/>
  <c r="H67" i="9"/>
  <c r="G67" i="9"/>
  <c r="F67" i="9"/>
  <c r="H66" i="9"/>
  <c r="G66" i="9"/>
  <c r="E66" i="9" s="1"/>
  <c r="B66" i="9" s="1"/>
  <c r="F66" i="9"/>
  <c r="H65" i="9"/>
  <c r="E65" i="9" s="1"/>
  <c r="B65" i="9" s="1"/>
  <c r="G65" i="9"/>
  <c r="F65" i="9"/>
  <c r="H64" i="9"/>
  <c r="G64" i="9"/>
  <c r="F64" i="9"/>
  <c r="E64" i="9"/>
  <c r="B64" i="9" s="1"/>
  <c r="H63" i="9"/>
  <c r="G63" i="9"/>
  <c r="F63" i="9"/>
  <c r="H62" i="9"/>
  <c r="E62" i="9" s="1"/>
  <c r="B62" i="9" s="1"/>
  <c r="G62" i="9"/>
  <c r="F62" i="9"/>
  <c r="H61" i="9"/>
  <c r="G61" i="9"/>
  <c r="F61" i="9"/>
  <c r="E61" i="9"/>
  <c r="B61" i="9" s="1"/>
  <c r="H60" i="9"/>
  <c r="G60" i="9"/>
  <c r="E60" i="9" s="1"/>
  <c r="F60" i="9"/>
  <c r="H59" i="9"/>
  <c r="G59" i="9"/>
  <c r="E59" i="9" s="1"/>
  <c r="B59" i="9" s="1"/>
  <c r="F59" i="9"/>
  <c r="H58" i="9"/>
  <c r="G58" i="9"/>
  <c r="E58" i="9" s="1"/>
  <c r="B58" i="9" s="1"/>
  <c r="F58" i="9"/>
  <c r="H57" i="9"/>
  <c r="E57" i="9" s="1"/>
  <c r="B57" i="9" s="1"/>
  <c r="G57" i="9"/>
  <c r="F57" i="9"/>
  <c r="H56" i="9"/>
  <c r="G56" i="9"/>
  <c r="F56" i="9"/>
  <c r="H55" i="9"/>
  <c r="G55" i="9"/>
  <c r="F55" i="9"/>
  <c r="H54" i="9"/>
  <c r="E54" i="9" s="1"/>
  <c r="G54" i="9"/>
  <c r="F54" i="9"/>
  <c r="B54" i="9"/>
  <c r="H53" i="9"/>
  <c r="G53" i="9"/>
  <c r="F53" i="9"/>
  <c r="E53" i="9"/>
  <c r="B53" i="9" s="1"/>
  <c r="H52" i="9"/>
  <c r="G52" i="9"/>
  <c r="E52" i="9" s="1"/>
  <c r="B52" i="9" s="1"/>
  <c r="F52" i="9"/>
  <c r="H51" i="9"/>
  <c r="G51" i="9"/>
  <c r="E51" i="9" s="1"/>
  <c r="F51" i="9"/>
  <c r="H50" i="9"/>
  <c r="G50" i="9"/>
  <c r="E50" i="9" s="1"/>
  <c r="B50" i="9" s="1"/>
  <c r="F50" i="9"/>
  <c r="H49" i="9"/>
  <c r="E49" i="9" s="1"/>
  <c r="B49" i="9" s="1"/>
  <c r="G49" i="9"/>
  <c r="F49" i="9"/>
  <c r="H48" i="9"/>
  <c r="G48" i="9"/>
  <c r="F48" i="9"/>
  <c r="E48" i="9"/>
  <c r="B48" i="9" s="1"/>
  <c r="H47" i="9"/>
  <c r="G47" i="9"/>
  <c r="F47" i="9"/>
  <c r="H46" i="9"/>
  <c r="E46" i="9" s="1"/>
  <c r="B46" i="9" s="1"/>
  <c r="G46" i="9"/>
  <c r="F46" i="9"/>
  <c r="H45" i="9"/>
  <c r="G45" i="9"/>
  <c r="F45" i="9"/>
  <c r="E45" i="9"/>
  <c r="B45" i="9" s="1"/>
  <c r="H44" i="9"/>
  <c r="G44" i="9"/>
  <c r="F44" i="9"/>
  <c r="H43" i="9"/>
  <c r="G43" i="9"/>
  <c r="F43" i="9"/>
  <c r="H42" i="9"/>
  <c r="G42" i="9"/>
  <c r="F42" i="9"/>
  <c r="H41" i="9"/>
  <c r="G41" i="9"/>
  <c r="F41" i="9"/>
  <c r="H40" i="9"/>
  <c r="G40" i="9"/>
  <c r="F40" i="9"/>
  <c r="H39" i="9"/>
  <c r="G39" i="9"/>
  <c r="F39" i="9"/>
  <c r="H38" i="9"/>
  <c r="E38" i="9" s="1"/>
  <c r="G38" i="9"/>
  <c r="F38" i="9"/>
  <c r="B38" i="9"/>
  <c r="H37" i="9"/>
  <c r="G37" i="9"/>
  <c r="F37" i="9"/>
  <c r="E37" i="9"/>
  <c r="B37" i="9" s="1"/>
  <c r="H36" i="9"/>
  <c r="G36" i="9"/>
  <c r="E36" i="9" s="1"/>
  <c r="B36" i="9" s="1"/>
  <c r="F36" i="9"/>
  <c r="H35" i="9"/>
  <c r="G35" i="9"/>
  <c r="E35" i="9" s="1"/>
  <c r="F35" i="9"/>
  <c r="H34" i="9"/>
  <c r="G34" i="9"/>
  <c r="E34" i="9" s="1"/>
  <c r="B34" i="9" s="1"/>
  <c r="F34" i="9"/>
  <c r="H33" i="9"/>
  <c r="G33" i="9"/>
  <c r="F33" i="9"/>
  <c r="H32" i="9"/>
  <c r="G32" i="9"/>
  <c r="F32" i="9"/>
  <c r="E32" i="9"/>
  <c r="B32" i="9" s="1"/>
  <c r="H31" i="9"/>
  <c r="E31" i="9" s="1"/>
  <c r="G31" i="9"/>
  <c r="F31" i="9"/>
  <c r="B31" i="9"/>
  <c r="H30" i="9"/>
  <c r="G30" i="9"/>
  <c r="F30" i="9"/>
  <c r="E30" i="9"/>
  <c r="B30" i="9" s="1"/>
  <c r="H29" i="9"/>
  <c r="G29" i="9"/>
  <c r="F29" i="9"/>
  <c r="H28" i="9"/>
  <c r="G28" i="9"/>
  <c r="E28" i="9" s="1"/>
  <c r="B28" i="9" s="1"/>
  <c r="F28" i="9"/>
  <c r="H27" i="9"/>
  <c r="G27" i="9"/>
  <c r="F27" i="9"/>
  <c r="H26" i="9"/>
  <c r="G26" i="9"/>
  <c r="E26" i="9" s="1"/>
  <c r="B26" i="9" s="1"/>
  <c r="F26" i="9"/>
  <c r="H25" i="9"/>
  <c r="G25" i="9"/>
  <c r="E25" i="9" s="1"/>
  <c r="B25" i="9" s="1"/>
  <c r="F25" i="9"/>
  <c r="H24" i="9"/>
  <c r="G24" i="9"/>
  <c r="E24" i="9" s="1"/>
  <c r="B24" i="9" s="1"/>
  <c r="F24" i="9"/>
  <c r="H23" i="9"/>
  <c r="E23" i="9" s="1"/>
  <c r="G23" i="9"/>
  <c r="F23" i="9"/>
  <c r="B23" i="9"/>
  <c r="H22" i="9"/>
  <c r="G22" i="9"/>
  <c r="F22" i="9"/>
  <c r="H21" i="9"/>
  <c r="G21" i="9"/>
  <c r="E21" i="9" s="1"/>
  <c r="B21" i="9" s="1"/>
  <c r="F21" i="9"/>
  <c r="F20" i="9"/>
  <c r="F4" i="9"/>
  <c r="O3" i="9"/>
  <c r="G274" i="9" s="1"/>
  <c r="E274" i="9" s="1"/>
  <c r="I3" i="9"/>
  <c r="H3" i="9"/>
  <c r="G3" i="9"/>
  <c r="D101" i="8"/>
  <c r="D95" i="8"/>
  <c r="D90" i="8"/>
  <c r="D85" i="8"/>
  <c r="D80" i="8"/>
  <c r="D75" i="8"/>
  <c r="D70" i="8"/>
  <c r="D65" i="8"/>
  <c r="D60" i="8"/>
  <c r="D55" i="8"/>
  <c r="D50" i="8"/>
  <c r="D49" i="8" s="1"/>
  <c r="D43" i="8" s="1"/>
  <c r="D44" i="8"/>
  <c r="D36" i="8"/>
  <c r="D26" i="8"/>
  <c r="D24" i="8" s="1"/>
  <c r="C1499" i="1" s="1"/>
  <c r="D18" i="8"/>
  <c r="D8" i="8"/>
  <c r="E44" i="7"/>
  <c r="D44" i="7"/>
  <c r="E39" i="7"/>
  <c r="E38" i="7" s="1"/>
  <c r="D39" i="7"/>
  <c r="D38" i="7"/>
  <c r="E30" i="7"/>
  <c r="D30" i="7"/>
  <c r="E23" i="7"/>
  <c r="E22" i="7" s="1"/>
  <c r="D23" i="7"/>
  <c r="D22" i="7" s="1"/>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F115" i="6" s="1"/>
  <c r="F114" i="6"/>
  <c r="D114"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s="1"/>
  <c r="F258" i="5" s="1"/>
  <c r="F257" i="5"/>
  <c r="F256" i="5"/>
  <c r="F255" i="5"/>
  <c r="F254" i="5"/>
  <c r="F253" i="5"/>
  <c r="F252" i="5"/>
  <c r="F251" i="5"/>
  <c r="F250" i="5"/>
  <c r="E250" i="5"/>
  <c r="D250" i="5"/>
  <c r="F249" i="5"/>
  <c r="F248" i="5"/>
  <c r="F247" i="5"/>
  <c r="E246" i="5"/>
  <c r="E245" i="5" s="1"/>
  <c r="D1222" i="1" s="1"/>
  <c r="D246" i="5"/>
  <c r="D245" i="5" s="1"/>
  <c r="C1222" i="1" s="1"/>
  <c r="F244" i="5"/>
  <c r="F243" i="5"/>
  <c r="E242" i="5"/>
  <c r="D242" i="5"/>
  <c r="F242" i="5" s="1"/>
  <c r="F241" i="5"/>
  <c r="F240" i="5"/>
  <c r="E239" i="5"/>
  <c r="E238" i="5" s="1"/>
  <c r="D239" i="5"/>
  <c r="D238"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E79" i="5"/>
  <c r="E78" i="5" s="1"/>
  <c r="D79" i="5"/>
  <c r="F79" i="5" s="1"/>
  <c r="D78" i="5"/>
  <c r="F77" i="5"/>
  <c r="F76" i="5"/>
  <c r="F75" i="5"/>
  <c r="F74" i="5"/>
  <c r="F73" i="5"/>
  <c r="F72" i="5"/>
  <c r="F71" i="5"/>
  <c r="E70" i="5"/>
  <c r="D70" i="5"/>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G199" i="9" s="1"/>
  <c r="E199" i="9" s="1"/>
  <c r="B199" i="9"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D417" i="4"/>
  <c r="D644" i="4" s="1"/>
  <c r="F644" i="4" s="1"/>
  <c r="E416" i="4"/>
  <c r="E643"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5" i="1" s="1"/>
  <c r="G255"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D124" i="1" s="1"/>
  <c r="D128" i="4"/>
  <c r="F127" i="4"/>
  <c r="F126" i="4"/>
  <c r="E125" i="4"/>
  <c r="E124" i="4" s="1"/>
  <c r="D120" i="1"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F7" i="4" s="1"/>
  <c r="E7" i="4"/>
  <c r="I36" i="3"/>
  <c r="G36" i="3"/>
  <c r="B36" i="3"/>
  <c r="I35" i="3"/>
  <c r="G35" i="3"/>
  <c r="B35" i="3"/>
  <c r="G34" i="3"/>
  <c r="B34" i="3"/>
  <c r="I33" i="3"/>
  <c r="G33" i="3"/>
  <c r="B33" i="3"/>
  <c r="I32" i="3"/>
  <c r="H32" i="3"/>
  <c r="G32" i="3"/>
  <c r="B32" i="3"/>
  <c r="H31" i="3"/>
  <c r="G31" i="3"/>
  <c r="B31" i="3"/>
  <c r="I30"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G1577" i="1"/>
  <c r="C1577" i="1"/>
  <c r="H1577" i="1" s="1"/>
  <c r="C1576" i="1"/>
  <c r="G1576" i="1" s="1"/>
  <c r="H1575" i="1"/>
  <c r="G1575" i="1"/>
  <c r="C1575" i="1"/>
  <c r="C1574" i="1"/>
  <c r="G1574" i="1" s="1"/>
  <c r="G1573" i="1"/>
  <c r="C1573" i="1"/>
  <c r="H1573" i="1" s="1"/>
  <c r="C1572" i="1"/>
  <c r="G1572" i="1" s="1"/>
  <c r="H1571" i="1"/>
  <c r="G1571" i="1"/>
  <c r="C1571" i="1"/>
  <c r="C1570" i="1"/>
  <c r="G1569" i="1"/>
  <c r="C1569" i="1"/>
  <c r="H1569" i="1" s="1"/>
  <c r="C1568" i="1"/>
  <c r="H1567" i="1"/>
  <c r="G1567" i="1"/>
  <c r="C1567" i="1"/>
  <c r="H1566" i="1"/>
  <c r="C1566" i="1"/>
  <c r="G1566" i="1" s="1"/>
  <c r="G1565" i="1"/>
  <c r="C1565" i="1"/>
  <c r="H1565" i="1" s="1"/>
  <c r="H1564" i="1"/>
  <c r="C1564" i="1"/>
  <c r="G1564" i="1" s="1"/>
  <c r="H1563" i="1"/>
  <c r="G1563" i="1"/>
  <c r="C1563" i="1"/>
  <c r="C1562" i="1"/>
  <c r="G1562" i="1" s="1"/>
  <c r="G1561" i="1"/>
  <c r="C1561" i="1"/>
  <c r="H1561" i="1" s="1"/>
  <c r="C1560" i="1"/>
  <c r="G1560" i="1" s="1"/>
  <c r="H1559" i="1"/>
  <c r="G1559" i="1"/>
  <c r="C1559" i="1"/>
  <c r="C1558" i="1"/>
  <c r="G1558" i="1" s="1"/>
  <c r="G1557" i="1"/>
  <c r="C1557" i="1"/>
  <c r="H1557" i="1" s="1"/>
  <c r="C1556" i="1"/>
  <c r="G1556" i="1" s="1"/>
  <c r="H1555" i="1"/>
  <c r="G1555" i="1"/>
  <c r="C1555" i="1"/>
  <c r="C1554" i="1"/>
  <c r="G1553" i="1"/>
  <c r="C1553" i="1"/>
  <c r="H1553" i="1" s="1"/>
  <c r="C1552" i="1"/>
  <c r="H1551" i="1"/>
  <c r="G1551" i="1"/>
  <c r="C1551" i="1"/>
  <c r="H1550" i="1"/>
  <c r="C1550" i="1"/>
  <c r="G1550" i="1" s="1"/>
  <c r="G1549" i="1"/>
  <c r="C1549" i="1"/>
  <c r="H1549" i="1" s="1"/>
  <c r="H1548" i="1"/>
  <c r="C1548" i="1"/>
  <c r="G1548" i="1" s="1"/>
  <c r="H1547" i="1"/>
  <c r="G1547" i="1"/>
  <c r="C1547" i="1"/>
  <c r="C1546" i="1"/>
  <c r="G1546" i="1" s="1"/>
  <c r="G1545" i="1"/>
  <c r="C1545" i="1"/>
  <c r="H1545" i="1" s="1"/>
  <c r="C1544" i="1"/>
  <c r="G1544" i="1" s="1"/>
  <c r="H1543" i="1"/>
  <c r="G1543" i="1"/>
  <c r="C1543" i="1"/>
  <c r="C1542" i="1"/>
  <c r="G1542" i="1" s="1"/>
  <c r="G1541" i="1"/>
  <c r="C1541" i="1"/>
  <c r="H1541" i="1" s="1"/>
  <c r="C1540" i="1"/>
  <c r="G1540" i="1" s="1"/>
  <c r="H1539" i="1"/>
  <c r="G1539" i="1"/>
  <c r="C1539" i="1"/>
  <c r="C1538" i="1"/>
  <c r="G1537" i="1"/>
  <c r="C1537" i="1"/>
  <c r="H1537" i="1" s="1"/>
  <c r="C1536" i="1"/>
  <c r="H1535" i="1"/>
  <c r="G1535" i="1"/>
  <c r="C1535" i="1"/>
  <c r="H1534" i="1"/>
  <c r="C1534" i="1"/>
  <c r="G1534" i="1" s="1"/>
  <c r="G1533" i="1"/>
  <c r="C1533" i="1"/>
  <c r="H1533" i="1" s="1"/>
  <c r="H1532" i="1"/>
  <c r="C1532" i="1"/>
  <c r="G1532" i="1" s="1"/>
  <c r="H1531" i="1"/>
  <c r="G1531" i="1"/>
  <c r="C1531" i="1"/>
  <c r="C1530" i="1"/>
  <c r="G1530" i="1" s="1"/>
  <c r="G1529" i="1"/>
  <c r="C1529" i="1"/>
  <c r="H1529" i="1" s="1"/>
  <c r="C1528" i="1"/>
  <c r="G1528" i="1" s="1"/>
  <c r="H1527" i="1"/>
  <c r="G1527" i="1"/>
  <c r="C1527" i="1"/>
  <c r="C1526" i="1"/>
  <c r="G1526" i="1" s="1"/>
  <c r="G1525" i="1"/>
  <c r="C1525" i="1"/>
  <c r="H1525" i="1" s="1"/>
  <c r="C1524" i="1"/>
  <c r="G1524" i="1" s="1"/>
  <c r="H1523" i="1"/>
  <c r="G1523" i="1"/>
  <c r="C1523" i="1"/>
  <c r="C1522" i="1"/>
  <c r="G1521" i="1"/>
  <c r="C1521" i="1"/>
  <c r="H1521" i="1" s="1"/>
  <c r="C1520" i="1"/>
  <c r="H1519" i="1"/>
  <c r="G1519" i="1"/>
  <c r="C1519" i="1"/>
  <c r="H1518" i="1"/>
  <c r="C1518" i="1"/>
  <c r="G1518" i="1" s="1"/>
  <c r="C1516" i="1"/>
  <c r="H1515" i="1"/>
  <c r="G1515" i="1"/>
  <c r="C1515" i="1"/>
  <c r="H1514" i="1"/>
  <c r="C1514" i="1"/>
  <c r="G1514" i="1" s="1"/>
  <c r="G1513" i="1"/>
  <c r="C1513" i="1"/>
  <c r="H1513" i="1" s="1"/>
  <c r="H1512" i="1"/>
  <c r="C1512" i="1"/>
  <c r="G1512" i="1" s="1"/>
  <c r="H1511" i="1"/>
  <c r="G1511" i="1"/>
  <c r="C1511" i="1"/>
  <c r="C1510" i="1"/>
  <c r="G1510" i="1" s="1"/>
  <c r="G1509" i="1"/>
  <c r="C1509" i="1"/>
  <c r="H1509" i="1" s="1"/>
  <c r="C1508" i="1"/>
  <c r="G1508" i="1" s="1"/>
  <c r="G1507" i="1"/>
  <c r="C1507" i="1"/>
  <c r="H1507" i="1" s="1"/>
  <c r="C1506" i="1"/>
  <c r="G1506" i="1" s="1"/>
  <c r="G1505" i="1"/>
  <c r="C1505" i="1"/>
  <c r="H1505" i="1" s="1"/>
  <c r="C1504" i="1"/>
  <c r="G1504" i="1" s="1"/>
  <c r="C1503" i="1"/>
  <c r="H1503" i="1" s="1"/>
  <c r="C1502" i="1"/>
  <c r="C1501" i="1"/>
  <c r="H1501" i="1" s="1"/>
  <c r="C1500" i="1"/>
  <c r="H1498" i="1"/>
  <c r="C1498" i="1"/>
  <c r="G1498" i="1" s="1"/>
  <c r="G1497" i="1"/>
  <c r="C1497" i="1"/>
  <c r="H1497" i="1" s="1"/>
  <c r="H1496" i="1"/>
  <c r="C1496" i="1"/>
  <c r="G1496" i="1" s="1"/>
  <c r="H1495" i="1"/>
  <c r="G1495" i="1"/>
  <c r="C1495" i="1"/>
  <c r="C1494" i="1"/>
  <c r="G1494" i="1" s="1"/>
  <c r="G1493" i="1"/>
  <c r="C1493" i="1"/>
  <c r="H1493" i="1" s="1"/>
  <c r="C1492" i="1"/>
  <c r="G1492" i="1" s="1"/>
  <c r="C1491" i="1"/>
  <c r="G1491" i="1" s="1"/>
  <c r="C1490" i="1"/>
  <c r="C1489" i="1"/>
  <c r="H1489" i="1" s="1"/>
  <c r="C1488" i="1"/>
  <c r="H1487" i="1"/>
  <c r="G1487" i="1"/>
  <c r="C1487" i="1"/>
  <c r="C1486" i="1"/>
  <c r="G1486" i="1" s="1"/>
  <c r="C1485" i="1"/>
  <c r="C1484" i="1"/>
  <c r="G1484" i="1" s="1"/>
  <c r="C1483" i="1"/>
  <c r="G1483" i="1" s="1"/>
  <c r="C1482" i="1"/>
  <c r="C1480" i="1"/>
  <c r="D1479" i="1"/>
  <c r="G1479" i="1" s="1"/>
  <c r="C1479" i="1"/>
  <c r="H1478" i="1"/>
  <c r="D1478" i="1"/>
  <c r="C1478" i="1"/>
  <c r="G1478" i="1" s="1"/>
  <c r="I1478" i="1" s="1"/>
  <c r="D1477" i="1"/>
  <c r="C1477" i="1"/>
  <c r="H1476" i="1"/>
  <c r="D1476" i="1"/>
  <c r="C1476" i="1"/>
  <c r="G1476" i="1" s="1"/>
  <c r="H1475" i="1"/>
  <c r="D1475" i="1"/>
  <c r="C1475" i="1"/>
  <c r="G1475" i="1" s="1"/>
  <c r="J1474" i="1"/>
  <c r="D1474" i="1"/>
  <c r="C1474" i="1"/>
  <c r="H1473" i="1"/>
  <c r="D1473" i="1"/>
  <c r="C1473" i="1"/>
  <c r="G1473" i="1" s="1"/>
  <c r="I1473" i="1" s="1"/>
  <c r="J1472" i="1"/>
  <c r="D1472" i="1"/>
  <c r="C1472" i="1"/>
  <c r="D1471" i="1"/>
  <c r="H1471" i="1" s="1"/>
  <c r="C1471" i="1"/>
  <c r="D1470" i="1"/>
  <c r="H1470" i="1" s="1"/>
  <c r="C1470" i="1"/>
  <c r="G1470" i="1" s="1"/>
  <c r="C1469" i="1"/>
  <c r="J1468" i="1"/>
  <c r="D1468" i="1"/>
  <c r="C1468" i="1"/>
  <c r="H1467" i="1"/>
  <c r="D1467" i="1"/>
  <c r="C1467" i="1"/>
  <c r="G1467" i="1" s="1"/>
  <c r="J1466" i="1"/>
  <c r="D1466" i="1"/>
  <c r="C1466" i="1"/>
  <c r="H1465" i="1"/>
  <c r="D1465" i="1"/>
  <c r="C1465" i="1"/>
  <c r="G1465" i="1" s="1"/>
  <c r="I1465" i="1" s="1"/>
  <c r="J1464" i="1"/>
  <c r="D1464" i="1"/>
  <c r="C1464" i="1"/>
  <c r="H1463" i="1"/>
  <c r="D1463" i="1"/>
  <c r="C1463" i="1"/>
  <c r="G1463" i="1" s="1"/>
  <c r="D1462" i="1"/>
  <c r="C1462" i="1"/>
  <c r="D1461" i="1"/>
  <c r="C1461" i="1"/>
  <c r="H1460" i="1"/>
  <c r="D1460" i="1"/>
  <c r="C1460" i="1"/>
  <c r="G1460" i="1" s="1"/>
  <c r="D1459" i="1"/>
  <c r="C1459" i="1"/>
  <c r="D1458" i="1"/>
  <c r="H1458" i="1" s="1"/>
  <c r="C1458" i="1"/>
  <c r="D1457" i="1"/>
  <c r="C1457" i="1"/>
  <c r="H1456" i="1"/>
  <c r="D1456" i="1"/>
  <c r="C1456" i="1"/>
  <c r="G1456" i="1" s="1"/>
  <c r="I1456" i="1" s="1"/>
  <c r="D1455" i="1"/>
  <c r="C1455" i="1"/>
  <c r="D1454" i="1"/>
  <c r="G1454" i="1" s="1"/>
  <c r="C1454" i="1"/>
  <c r="D1453" i="1"/>
  <c r="D1452" i="1"/>
  <c r="C1452" i="1"/>
  <c r="D1451" i="1"/>
  <c r="H1451" i="1" s="1"/>
  <c r="C1451" i="1"/>
  <c r="D1450" i="1"/>
  <c r="C1450" i="1"/>
  <c r="D1449" i="1"/>
  <c r="H1449" i="1" s="1"/>
  <c r="C1449" i="1"/>
  <c r="D1448" i="1"/>
  <c r="C1448" i="1"/>
  <c r="D1447" i="1"/>
  <c r="H1447" i="1" s="1"/>
  <c r="C1447" i="1"/>
  <c r="D1446" i="1"/>
  <c r="C1446" i="1"/>
  <c r="D1445" i="1"/>
  <c r="C1445" i="1"/>
  <c r="H1444" i="1"/>
  <c r="G1444" i="1"/>
  <c r="I1444" i="1" s="1"/>
  <c r="D1444" i="1"/>
  <c r="C1444" i="1"/>
  <c r="J1444" i="1" s="1"/>
  <c r="D1443" i="1"/>
  <c r="C1443" i="1"/>
  <c r="D1442" i="1"/>
  <c r="H1442" i="1" s="1"/>
  <c r="C1442" i="1"/>
  <c r="D1441" i="1"/>
  <c r="C1441" i="1"/>
  <c r="J1441" i="1" s="1"/>
  <c r="H1440" i="1"/>
  <c r="G1440" i="1"/>
  <c r="I1440" i="1" s="1"/>
  <c r="D1440" i="1"/>
  <c r="C1440" i="1"/>
  <c r="J1440" i="1" s="1"/>
  <c r="D1439" i="1"/>
  <c r="C1439" i="1"/>
  <c r="J1439" i="1" s="1"/>
  <c r="D1438" i="1"/>
  <c r="C1438" i="1"/>
  <c r="D1437" i="1"/>
  <c r="C1437" i="1"/>
  <c r="D1434" i="1"/>
  <c r="G1434" i="1" s="1"/>
  <c r="C1434" i="1"/>
  <c r="G1433" i="1"/>
  <c r="D1433" i="1"/>
  <c r="C1433" i="1"/>
  <c r="H1433" i="1" s="1"/>
  <c r="D1432" i="1"/>
  <c r="C1432" i="1"/>
  <c r="D1431" i="1"/>
  <c r="C1431" i="1"/>
  <c r="H1431" i="1" s="1"/>
  <c r="D1430" i="1"/>
  <c r="G1430" i="1" s="1"/>
  <c r="C1430" i="1"/>
  <c r="G1429" i="1"/>
  <c r="D1429" i="1"/>
  <c r="C1429" i="1"/>
  <c r="H1429" i="1" s="1"/>
  <c r="D1428" i="1"/>
  <c r="C1428" i="1"/>
  <c r="D1427" i="1"/>
  <c r="C1427" i="1"/>
  <c r="H1427" i="1" s="1"/>
  <c r="D1426" i="1"/>
  <c r="G1426" i="1" s="1"/>
  <c r="C1426" i="1"/>
  <c r="G1425" i="1"/>
  <c r="D1425" i="1"/>
  <c r="C1425" i="1"/>
  <c r="H1425" i="1" s="1"/>
  <c r="D1424" i="1"/>
  <c r="C1424" i="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G1271" i="1" s="1"/>
  <c r="C1271" i="1"/>
  <c r="D1270" i="1"/>
  <c r="C1270" i="1"/>
  <c r="H1270" i="1" s="1"/>
  <c r="D1269" i="1"/>
  <c r="C1269" i="1"/>
  <c r="H1269" i="1" s="1"/>
  <c r="G1268" i="1"/>
  <c r="D1268" i="1"/>
  <c r="C1268" i="1"/>
  <c r="H1268" i="1" s="1"/>
  <c r="D1267" i="1"/>
  <c r="G1267" i="1" s="1"/>
  <c r="C1267" i="1"/>
  <c r="D1266" i="1"/>
  <c r="C1266" i="1"/>
  <c r="H1266" i="1" s="1"/>
  <c r="D1265" i="1"/>
  <c r="C1265" i="1"/>
  <c r="H1265" i="1" s="1"/>
  <c r="D1264" i="1"/>
  <c r="C1264" i="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D1245" i="1"/>
  <c r="C1245" i="1"/>
  <c r="D1244" i="1"/>
  <c r="C1244" i="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D1237" i="1"/>
  <c r="C1237" i="1"/>
  <c r="D1236" i="1"/>
  <c r="C1236" i="1"/>
  <c r="C1235" i="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D1224" i="1"/>
  <c r="C1224" i="1"/>
  <c r="C1223" i="1"/>
  <c r="H1221" i="1"/>
  <c r="D1221" i="1"/>
  <c r="C1221" i="1"/>
  <c r="G1221" i="1" s="1"/>
  <c r="H1220" i="1"/>
  <c r="D1220" i="1"/>
  <c r="C1220" i="1"/>
  <c r="G1220" i="1" s="1"/>
  <c r="H1219" i="1"/>
  <c r="D1219" i="1"/>
  <c r="C1219" i="1"/>
  <c r="G1219" i="1" s="1"/>
  <c r="D1218" i="1"/>
  <c r="C1218" i="1"/>
  <c r="D1217" i="1"/>
  <c r="C1217" i="1"/>
  <c r="D1216" i="1"/>
  <c r="C1216" i="1"/>
  <c r="C1215" i="1"/>
  <c r="D1213" i="1"/>
  <c r="C1213" i="1"/>
  <c r="D1212" i="1"/>
  <c r="H1212" i="1" s="1"/>
  <c r="C1212" i="1"/>
  <c r="D1211" i="1"/>
  <c r="C1211" i="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D1167" i="1"/>
  <c r="H1166" i="1"/>
  <c r="D1166" i="1"/>
  <c r="C1166" i="1"/>
  <c r="G1166" i="1" s="1"/>
  <c r="D1165" i="1"/>
  <c r="C1165" i="1"/>
  <c r="G1165" i="1" s="1"/>
  <c r="H1164" i="1"/>
  <c r="D1164" i="1"/>
  <c r="C1164" i="1"/>
  <c r="G1164" i="1" s="1"/>
  <c r="H1163" i="1"/>
  <c r="D1163" i="1"/>
  <c r="C1163" i="1"/>
  <c r="G1163" i="1" s="1"/>
  <c r="H1162" i="1"/>
  <c r="D1162" i="1"/>
  <c r="C1162" i="1"/>
  <c r="G1162" i="1" s="1"/>
  <c r="H1161" i="1"/>
  <c r="D1161" i="1"/>
  <c r="C1161" i="1"/>
  <c r="G1161" i="1" s="1"/>
  <c r="D1160" i="1"/>
  <c r="C1160" i="1"/>
  <c r="H1159" i="1"/>
  <c r="D1159" i="1"/>
  <c r="C1159" i="1"/>
  <c r="G1159" i="1" s="1"/>
  <c r="H1158" i="1"/>
  <c r="D1158" i="1"/>
  <c r="C1158" i="1"/>
  <c r="G1158" i="1" s="1"/>
  <c r="D1157" i="1"/>
  <c r="C1157" i="1"/>
  <c r="G1157" i="1" s="1"/>
  <c r="D1156" i="1"/>
  <c r="C1156" i="1"/>
  <c r="D1155" i="1"/>
  <c r="C1155" i="1"/>
  <c r="D1154"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C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D1064" i="1"/>
  <c r="C1064" i="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C1056" i="1"/>
  <c r="G1056" i="1" s="1"/>
  <c r="H1055" i="1"/>
  <c r="D1055" i="1"/>
  <c r="C1055" i="1"/>
  <c r="G1055" i="1" s="1"/>
  <c r="D1054" i="1"/>
  <c r="C1054" i="1"/>
  <c r="H1053" i="1"/>
  <c r="D1053" i="1"/>
  <c r="C1053" i="1"/>
  <c r="G1053" i="1" s="1"/>
  <c r="H1052" i="1"/>
  <c r="D1052" i="1"/>
  <c r="C1052" i="1"/>
  <c r="G1052" i="1" s="1"/>
  <c r="H1051" i="1"/>
  <c r="D1051" i="1"/>
  <c r="C1051" i="1"/>
  <c r="G1051" i="1" s="1"/>
  <c r="D1050" i="1"/>
  <c r="C1050" i="1"/>
  <c r="H1049" i="1"/>
  <c r="D1049" i="1"/>
  <c r="C1049" i="1"/>
  <c r="G1049" i="1" s="1"/>
  <c r="D1048" i="1"/>
  <c r="H1048" i="1" s="1"/>
  <c r="C1048" i="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D1033" i="1"/>
  <c r="C1033" i="1"/>
  <c r="D1032" i="1"/>
  <c r="C1032" i="1"/>
  <c r="D1031" i="1"/>
  <c r="C1031" i="1"/>
  <c r="G1031" i="1" s="1"/>
  <c r="D1030" i="1"/>
  <c r="C1030" i="1"/>
  <c r="H1029" i="1"/>
  <c r="D1029" i="1"/>
  <c r="C1029" i="1"/>
  <c r="G1029" i="1" s="1"/>
  <c r="D1028" i="1"/>
  <c r="C1028" i="1"/>
  <c r="D1027" i="1"/>
  <c r="C1027" i="1"/>
  <c r="H1026" i="1"/>
  <c r="D1026" i="1"/>
  <c r="C1026" i="1"/>
  <c r="G1026" i="1" s="1"/>
  <c r="D1025" i="1"/>
  <c r="C1025" i="1"/>
  <c r="G1025" i="1" s="1"/>
  <c r="H1024" i="1"/>
  <c r="D1024" i="1"/>
  <c r="C1024" i="1"/>
  <c r="G1024" i="1" s="1"/>
  <c r="D1023" i="1"/>
  <c r="C1023" i="1"/>
  <c r="H1022" i="1"/>
  <c r="D1022" i="1"/>
  <c r="C1022" i="1"/>
  <c r="G1022" i="1" s="1"/>
  <c r="H1021" i="1"/>
  <c r="D1021" i="1"/>
  <c r="C1021" i="1"/>
  <c r="G1021" i="1" s="1"/>
  <c r="H1020" i="1"/>
  <c r="D1020" i="1"/>
  <c r="C1020" i="1"/>
  <c r="G1020" i="1" s="1"/>
  <c r="H1019" i="1"/>
  <c r="D1019" i="1"/>
  <c r="C1019" i="1"/>
  <c r="G1019" i="1" s="1"/>
  <c r="D1018" i="1"/>
  <c r="C1018" i="1"/>
  <c r="D1017" i="1"/>
  <c r="C1017" i="1"/>
  <c r="H1016" i="1"/>
  <c r="D1016" i="1"/>
  <c r="C1016" i="1"/>
  <c r="G1016" i="1" s="1"/>
  <c r="H1015" i="1"/>
  <c r="D1015" i="1"/>
  <c r="C1015" i="1"/>
  <c r="G1015" i="1" s="1"/>
  <c r="D1014" i="1"/>
  <c r="C1014" i="1"/>
  <c r="D1013" i="1"/>
  <c r="C1013" i="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D1006" i="1"/>
  <c r="C1006" i="1"/>
  <c r="H1005" i="1"/>
  <c r="D1005" i="1"/>
  <c r="C1005" i="1"/>
  <c r="G1005" i="1" s="1"/>
  <c r="D1004" i="1"/>
  <c r="C1004" i="1"/>
  <c r="D1003" i="1"/>
  <c r="C1003" i="1"/>
  <c r="G1003" i="1" s="1"/>
  <c r="D1002" i="1"/>
  <c r="C1002" i="1"/>
  <c r="H1001" i="1"/>
  <c r="D1001" i="1"/>
  <c r="C1001" i="1"/>
  <c r="D1000" i="1"/>
  <c r="C1000" i="1"/>
  <c r="D999" i="1"/>
  <c r="C999" i="1"/>
  <c r="D998" i="1"/>
  <c r="C998" i="1"/>
  <c r="D997" i="1"/>
  <c r="C997" i="1"/>
  <c r="D996" i="1"/>
  <c r="H996" i="1" s="1"/>
  <c r="C996" i="1"/>
  <c r="D995" i="1"/>
  <c r="C995" i="1"/>
  <c r="G995" i="1" s="1"/>
  <c r="D994" i="1"/>
  <c r="C994" i="1"/>
  <c r="G994" i="1" s="1"/>
  <c r="D993" i="1"/>
  <c r="C993" i="1"/>
  <c r="D992" i="1"/>
  <c r="H992" i="1" s="1"/>
  <c r="C992" i="1"/>
  <c r="D991" i="1"/>
  <c r="C991" i="1"/>
  <c r="H989" i="1"/>
  <c r="D989" i="1"/>
  <c r="C989" i="1"/>
  <c r="G989" i="1" s="1"/>
  <c r="D988" i="1"/>
  <c r="H988" i="1" s="1"/>
  <c r="C988" i="1"/>
  <c r="D987" i="1"/>
  <c r="C987" i="1"/>
  <c r="G987" i="1" s="1"/>
  <c r="D986" i="1"/>
  <c r="C986" i="1"/>
  <c r="G986" i="1" s="1"/>
  <c r="D983" i="1"/>
  <c r="C983" i="1"/>
  <c r="G983" i="1" s="1"/>
  <c r="D982" i="1"/>
  <c r="C982" i="1"/>
  <c r="G982" i="1" s="1"/>
  <c r="H981" i="1"/>
  <c r="D981" i="1"/>
  <c r="C981" i="1"/>
  <c r="G981" i="1" s="1"/>
  <c r="D980" i="1"/>
  <c r="H980" i="1" s="1"/>
  <c r="C980" i="1"/>
  <c r="D979" i="1"/>
  <c r="C979" i="1"/>
  <c r="G979" i="1" s="1"/>
  <c r="D978" i="1"/>
  <c r="C978" i="1"/>
  <c r="G978" i="1" s="1"/>
  <c r="H977" i="1"/>
  <c r="D977" i="1"/>
  <c r="C977" i="1"/>
  <c r="G977" i="1" s="1"/>
  <c r="D976" i="1"/>
  <c r="H976" i="1" s="1"/>
  <c r="C976" i="1"/>
  <c r="D975" i="1"/>
  <c r="C975" i="1"/>
  <c r="G975" i="1" s="1"/>
  <c r="D974" i="1"/>
  <c r="C974" i="1"/>
  <c r="G974" i="1" s="1"/>
  <c r="H973" i="1"/>
  <c r="D973" i="1"/>
  <c r="C973" i="1"/>
  <c r="G973" i="1" s="1"/>
  <c r="D972" i="1"/>
  <c r="H972" i="1" s="1"/>
  <c r="C972" i="1"/>
  <c r="D971" i="1"/>
  <c r="C971" i="1"/>
  <c r="G971" i="1" s="1"/>
  <c r="D970" i="1"/>
  <c r="C970" i="1"/>
  <c r="G970" i="1" s="1"/>
  <c r="H969" i="1"/>
  <c r="D969" i="1"/>
  <c r="C969" i="1"/>
  <c r="G969" i="1" s="1"/>
  <c r="D968" i="1"/>
  <c r="H968" i="1" s="1"/>
  <c r="C968" i="1"/>
  <c r="D967" i="1"/>
  <c r="C967" i="1"/>
  <c r="G967" i="1" s="1"/>
  <c r="D966" i="1"/>
  <c r="C966" i="1"/>
  <c r="G966" i="1" s="1"/>
  <c r="H965" i="1"/>
  <c r="D965" i="1"/>
  <c r="C965" i="1"/>
  <c r="G965" i="1" s="1"/>
  <c r="D964" i="1"/>
  <c r="H964" i="1" s="1"/>
  <c r="C964" i="1"/>
  <c r="D963" i="1"/>
  <c r="C963" i="1"/>
  <c r="G963" i="1" s="1"/>
  <c r="D962" i="1"/>
  <c r="C962" i="1"/>
  <c r="G962" i="1" s="1"/>
  <c r="H961" i="1"/>
  <c r="D961" i="1"/>
  <c r="C961" i="1"/>
  <c r="G961" i="1" s="1"/>
  <c r="D960" i="1"/>
  <c r="H960" i="1" s="1"/>
  <c r="C960" i="1"/>
  <c r="D959" i="1"/>
  <c r="C959" i="1"/>
  <c r="G959" i="1" s="1"/>
  <c r="D958" i="1"/>
  <c r="C958" i="1"/>
  <c r="G958" i="1" s="1"/>
  <c r="H957" i="1"/>
  <c r="D957" i="1"/>
  <c r="C957" i="1"/>
  <c r="G957" i="1" s="1"/>
  <c r="D956" i="1"/>
  <c r="H956" i="1" s="1"/>
  <c r="C956" i="1"/>
  <c r="D955" i="1"/>
  <c r="C955" i="1"/>
  <c r="G955" i="1" s="1"/>
  <c r="D954" i="1"/>
  <c r="C954" i="1"/>
  <c r="G954" i="1" s="1"/>
  <c r="H953" i="1"/>
  <c r="D953" i="1"/>
  <c r="C953" i="1"/>
  <c r="G953" i="1" s="1"/>
  <c r="D952" i="1"/>
  <c r="H952" i="1" s="1"/>
  <c r="C952" i="1"/>
  <c r="D951" i="1"/>
  <c r="C951" i="1"/>
  <c r="G951" i="1" s="1"/>
  <c r="D950" i="1"/>
  <c r="C950" i="1"/>
  <c r="G950" i="1" s="1"/>
  <c r="H949" i="1"/>
  <c r="D949" i="1"/>
  <c r="C949" i="1"/>
  <c r="G949" i="1" s="1"/>
  <c r="D948" i="1"/>
  <c r="H948" i="1" s="1"/>
  <c r="C948" i="1"/>
  <c r="D947" i="1"/>
  <c r="C947" i="1"/>
  <c r="G947" i="1" s="1"/>
  <c r="D946" i="1"/>
  <c r="C946" i="1"/>
  <c r="G946" i="1" s="1"/>
  <c r="H945" i="1"/>
  <c r="D945" i="1"/>
  <c r="C945" i="1"/>
  <c r="G945" i="1" s="1"/>
  <c r="D944" i="1"/>
  <c r="H944" i="1" s="1"/>
  <c r="C944" i="1"/>
  <c r="D943" i="1"/>
  <c r="C943" i="1"/>
  <c r="G943" i="1" s="1"/>
  <c r="D942" i="1"/>
  <c r="C942" i="1"/>
  <c r="G942" i="1" s="1"/>
  <c r="H941" i="1"/>
  <c r="D941" i="1"/>
  <c r="C941" i="1"/>
  <c r="G941" i="1" s="1"/>
  <c r="D940" i="1"/>
  <c r="H940" i="1" s="1"/>
  <c r="C940" i="1"/>
  <c r="D939" i="1"/>
  <c r="C939" i="1"/>
  <c r="G939" i="1" s="1"/>
  <c r="D938" i="1"/>
  <c r="C938" i="1"/>
  <c r="G938" i="1" s="1"/>
  <c r="H937" i="1"/>
  <c r="D937" i="1"/>
  <c r="C937" i="1"/>
  <c r="G937" i="1" s="1"/>
  <c r="D936" i="1"/>
  <c r="H936" i="1" s="1"/>
  <c r="C936" i="1"/>
  <c r="D935" i="1"/>
  <c r="C935" i="1"/>
  <c r="G935" i="1" s="1"/>
  <c r="D934" i="1"/>
  <c r="C934" i="1"/>
  <c r="G934" i="1" s="1"/>
  <c r="H933" i="1"/>
  <c r="D933" i="1"/>
  <c r="C933" i="1"/>
  <c r="G933" i="1" s="1"/>
  <c r="D932" i="1"/>
  <c r="H932" i="1" s="1"/>
  <c r="C932" i="1"/>
  <c r="D931" i="1"/>
  <c r="C931" i="1"/>
  <c r="G931" i="1" s="1"/>
  <c r="D930" i="1"/>
  <c r="C930" i="1"/>
  <c r="G930" i="1" s="1"/>
  <c r="H929" i="1"/>
  <c r="D929" i="1"/>
  <c r="C929" i="1"/>
  <c r="G929" i="1" s="1"/>
  <c r="D928" i="1"/>
  <c r="H928" i="1" s="1"/>
  <c r="C928" i="1"/>
  <c r="D927" i="1"/>
  <c r="G927" i="1" s="1"/>
  <c r="C927" i="1"/>
  <c r="D926" i="1"/>
  <c r="G926" i="1" s="1"/>
  <c r="C926" i="1"/>
  <c r="D925" i="1"/>
  <c r="G925" i="1" s="1"/>
  <c r="C925" i="1"/>
  <c r="D924" i="1"/>
  <c r="G924" i="1" s="1"/>
  <c r="C924" i="1"/>
  <c r="D923" i="1"/>
  <c r="G923" i="1" s="1"/>
  <c r="C923" i="1"/>
  <c r="D922" i="1"/>
  <c r="G922" i="1" s="1"/>
  <c r="C922" i="1"/>
  <c r="D921" i="1"/>
  <c r="G921" i="1" s="1"/>
  <c r="C921" i="1"/>
  <c r="D920" i="1"/>
  <c r="G920" i="1" s="1"/>
  <c r="C920" i="1"/>
  <c r="D919" i="1"/>
  <c r="G919" i="1" s="1"/>
  <c r="C919" i="1"/>
  <c r="D918" i="1"/>
  <c r="G918" i="1" s="1"/>
  <c r="C918" i="1"/>
  <c r="D917" i="1"/>
  <c r="G917" i="1" s="1"/>
  <c r="C917" i="1"/>
  <c r="D916" i="1"/>
  <c r="G916" i="1" s="1"/>
  <c r="C916" i="1"/>
  <c r="D915" i="1"/>
  <c r="G915" i="1" s="1"/>
  <c r="C915" i="1"/>
  <c r="D914" i="1"/>
  <c r="G914" i="1" s="1"/>
  <c r="C914" i="1"/>
  <c r="D913" i="1"/>
  <c r="G913" i="1" s="1"/>
  <c r="C913" i="1"/>
  <c r="D912" i="1"/>
  <c r="G912" i="1" s="1"/>
  <c r="C912" i="1"/>
  <c r="D911" i="1"/>
  <c r="G911" i="1" s="1"/>
  <c r="C911" i="1"/>
  <c r="D910" i="1"/>
  <c r="G910" i="1" s="1"/>
  <c r="C910" i="1"/>
  <c r="D909" i="1"/>
  <c r="G909" i="1" s="1"/>
  <c r="C909"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D891" i="1"/>
  <c r="G891" i="1" s="1"/>
  <c r="C891" i="1"/>
  <c r="D890" i="1"/>
  <c r="G890" i="1" s="1"/>
  <c r="C890" i="1"/>
  <c r="D889" i="1"/>
  <c r="G889" i="1" s="1"/>
  <c r="C889" i="1"/>
  <c r="D888" i="1"/>
  <c r="G888" i="1" s="1"/>
  <c r="C888" i="1"/>
  <c r="D887" i="1"/>
  <c r="G887" i="1" s="1"/>
  <c r="C887" i="1"/>
  <c r="D886" i="1"/>
  <c r="G886" i="1" s="1"/>
  <c r="C886" i="1"/>
  <c r="D885" i="1"/>
  <c r="G885" i="1" s="1"/>
  <c r="C885" i="1"/>
  <c r="D884" i="1"/>
  <c r="G884" i="1" s="1"/>
  <c r="C884" i="1"/>
  <c r="D883" i="1"/>
  <c r="G883" i="1" s="1"/>
  <c r="C883" i="1"/>
  <c r="D882" i="1"/>
  <c r="G882" i="1" s="1"/>
  <c r="C882" i="1"/>
  <c r="D881" i="1"/>
  <c r="G881" i="1" s="1"/>
  <c r="C881" i="1"/>
  <c r="D880" i="1"/>
  <c r="G880" i="1" s="1"/>
  <c r="C880" i="1"/>
  <c r="D879" i="1"/>
  <c r="G879" i="1" s="1"/>
  <c r="C879" i="1"/>
  <c r="D878" i="1"/>
  <c r="G878" i="1" s="1"/>
  <c r="C878" i="1"/>
  <c r="D877" i="1"/>
  <c r="G877" i="1" s="1"/>
  <c r="C877" i="1"/>
  <c r="D876" i="1"/>
  <c r="G876" i="1" s="1"/>
  <c r="C876" i="1"/>
  <c r="D875" i="1"/>
  <c r="G875" i="1" s="1"/>
  <c r="C875" i="1"/>
  <c r="D874" i="1"/>
  <c r="G874" i="1" s="1"/>
  <c r="C874" i="1"/>
  <c r="D873" i="1"/>
  <c r="G873" i="1" s="1"/>
  <c r="C873" i="1"/>
  <c r="D872" i="1"/>
  <c r="G872" i="1" s="1"/>
  <c r="C872" i="1"/>
  <c r="D871" i="1"/>
  <c r="G871" i="1" s="1"/>
  <c r="C871" i="1"/>
  <c r="D870" i="1"/>
  <c r="G870" i="1" s="1"/>
  <c r="C870" i="1"/>
  <c r="D869" i="1"/>
  <c r="G869" i="1" s="1"/>
  <c r="C869" i="1"/>
  <c r="D868" i="1"/>
  <c r="G868" i="1" s="1"/>
  <c r="C868" i="1"/>
  <c r="D867" i="1"/>
  <c r="G867" i="1" s="1"/>
  <c r="C867" i="1"/>
  <c r="D866" i="1"/>
  <c r="G866" i="1" s="1"/>
  <c r="C866" i="1"/>
  <c r="D865" i="1"/>
  <c r="G865" i="1" s="1"/>
  <c r="C865" i="1"/>
  <c r="D864" i="1"/>
  <c r="G864" i="1" s="1"/>
  <c r="C864" i="1"/>
  <c r="D863" i="1"/>
  <c r="G863" i="1" s="1"/>
  <c r="C863" i="1"/>
  <c r="D862" i="1"/>
  <c r="G862" i="1" s="1"/>
  <c r="C862" i="1"/>
  <c r="D861" i="1"/>
  <c r="G861" i="1" s="1"/>
  <c r="C861" i="1"/>
  <c r="D860" i="1"/>
  <c r="G860" i="1" s="1"/>
  <c r="C860" i="1"/>
  <c r="D859" i="1"/>
  <c r="G859" i="1" s="1"/>
  <c r="C859" i="1"/>
  <c r="D858" i="1"/>
  <c r="G858" i="1" s="1"/>
  <c r="C858" i="1"/>
  <c r="D857" i="1"/>
  <c r="G857" i="1" s="1"/>
  <c r="C857" i="1"/>
  <c r="D856" i="1"/>
  <c r="G856" i="1" s="1"/>
  <c r="C856" i="1"/>
  <c r="D855" i="1"/>
  <c r="G855" i="1" s="1"/>
  <c r="C855" i="1"/>
  <c r="D854" i="1"/>
  <c r="G854" i="1" s="1"/>
  <c r="C854" i="1"/>
  <c r="D853" i="1"/>
  <c r="G853" i="1" s="1"/>
  <c r="C853" i="1"/>
  <c r="D852" i="1"/>
  <c r="G852" i="1" s="1"/>
  <c r="C852" i="1"/>
  <c r="D851" i="1"/>
  <c r="G851" i="1" s="1"/>
  <c r="C851" i="1"/>
  <c r="D850" i="1"/>
  <c r="G850" i="1" s="1"/>
  <c r="C850" i="1"/>
  <c r="D849" i="1"/>
  <c r="G849" i="1" s="1"/>
  <c r="C849" i="1"/>
  <c r="D848" i="1"/>
  <c r="G848" i="1" s="1"/>
  <c r="C848" i="1"/>
  <c r="D847" i="1"/>
  <c r="G847" i="1" s="1"/>
  <c r="C847" i="1"/>
  <c r="D846" i="1"/>
  <c r="G846" i="1" s="1"/>
  <c r="C846" i="1"/>
  <c r="D845" i="1"/>
  <c r="G845" i="1" s="1"/>
  <c r="C845" i="1"/>
  <c r="D844" i="1"/>
  <c r="G844" i="1" s="1"/>
  <c r="C844" i="1"/>
  <c r="D843" i="1"/>
  <c r="G843" i="1" s="1"/>
  <c r="C843" i="1"/>
  <c r="D842" i="1"/>
  <c r="G842" i="1" s="1"/>
  <c r="C842" i="1"/>
  <c r="D841" i="1"/>
  <c r="G841" i="1" s="1"/>
  <c r="C841" i="1"/>
  <c r="D840" i="1"/>
  <c r="G840" i="1" s="1"/>
  <c r="C840" i="1"/>
  <c r="D839" i="1"/>
  <c r="G839" i="1" s="1"/>
  <c r="C839" i="1"/>
  <c r="D838" i="1"/>
  <c r="G838" i="1" s="1"/>
  <c r="C838" i="1"/>
  <c r="D837" i="1"/>
  <c r="G837" i="1" s="1"/>
  <c r="C837" i="1"/>
  <c r="D836" i="1"/>
  <c r="G836" i="1" s="1"/>
  <c r="C836" i="1"/>
  <c r="D835" i="1"/>
  <c r="G835" i="1" s="1"/>
  <c r="C835" i="1"/>
  <c r="D834" i="1"/>
  <c r="G834" i="1" s="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G780" i="1"/>
  <c r="D780" i="1"/>
  <c r="H780" i="1" s="1"/>
  <c r="C780" i="1"/>
  <c r="D779" i="1"/>
  <c r="H779" i="1" s="1"/>
  <c r="C779" i="1"/>
  <c r="G778" i="1"/>
  <c r="D778" i="1"/>
  <c r="H778" i="1" s="1"/>
  <c r="C778" i="1"/>
  <c r="D777" i="1"/>
  <c r="H777" i="1" s="1"/>
  <c r="C777" i="1"/>
  <c r="G776" i="1"/>
  <c r="D776" i="1"/>
  <c r="H776" i="1" s="1"/>
  <c r="C776" i="1"/>
  <c r="D775" i="1"/>
  <c r="H775" i="1" s="1"/>
  <c r="C775" i="1"/>
  <c r="G774" i="1"/>
  <c r="D774" i="1"/>
  <c r="H774" i="1" s="1"/>
  <c r="C774" i="1"/>
  <c r="D773" i="1"/>
  <c r="H773" i="1" s="1"/>
  <c r="C773" i="1"/>
  <c r="G772" i="1"/>
  <c r="D772" i="1"/>
  <c r="H772" i="1" s="1"/>
  <c r="C772" i="1"/>
  <c r="D771" i="1"/>
  <c r="H771" i="1" s="1"/>
  <c r="C771" i="1"/>
  <c r="G770" i="1"/>
  <c r="D770" i="1"/>
  <c r="H770" i="1" s="1"/>
  <c r="C770" i="1"/>
  <c r="D769" i="1"/>
  <c r="H769" i="1" s="1"/>
  <c r="C769" i="1"/>
  <c r="G768" i="1"/>
  <c r="D768" i="1"/>
  <c r="H768" i="1" s="1"/>
  <c r="C768" i="1"/>
  <c r="D767" i="1"/>
  <c r="H767" i="1" s="1"/>
  <c r="C767" i="1"/>
  <c r="G766" i="1"/>
  <c r="D766" i="1"/>
  <c r="H766" i="1" s="1"/>
  <c r="C766" i="1"/>
  <c r="D765" i="1"/>
  <c r="H765" i="1" s="1"/>
  <c r="C765" i="1"/>
  <c r="G764" i="1"/>
  <c r="D764" i="1"/>
  <c r="H764" i="1" s="1"/>
  <c r="C764" i="1"/>
  <c r="D763" i="1"/>
  <c r="H763" i="1" s="1"/>
  <c r="C763" i="1"/>
  <c r="G762" i="1"/>
  <c r="D762" i="1"/>
  <c r="H762" i="1" s="1"/>
  <c r="C762" i="1"/>
  <c r="D761" i="1"/>
  <c r="H761" i="1" s="1"/>
  <c r="C761" i="1"/>
  <c r="G760" i="1"/>
  <c r="D760" i="1"/>
  <c r="H760" i="1" s="1"/>
  <c r="C760" i="1"/>
  <c r="D759" i="1"/>
  <c r="H759" i="1" s="1"/>
  <c r="C759" i="1"/>
  <c r="G758" i="1"/>
  <c r="D758" i="1"/>
  <c r="H758" i="1" s="1"/>
  <c r="C758" i="1"/>
  <c r="D757" i="1"/>
  <c r="H757" i="1" s="1"/>
  <c r="C757" i="1"/>
  <c r="G756" i="1"/>
  <c r="D756" i="1"/>
  <c r="H756" i="1" s="1"/>
  <c r="C756" i="1"/>
  <c r="D755" i="1"/>
  <c r="H755" i="1" s="1"/>
  <c r="C755" i="1"/>
  <c r="G754" i="1"/>
  <c r="D754" i="1"/>
  <c r="H754" i="1" s="1"/>
  <c r="C754" i="1"/>
  <c r="D753" i="1"/>
  <c r="H753" i="1" s="1"/>
  <c r="C753" i="1"/>
  <c r="G752" i="1"/>
  <c r="D752" i="1"/>
  <c r="H752" i="1" s="1"/>
  <c r="C752" i="1"/>
  <c r="D751" i="1"/>
  <c r="H751" i="1" s="1"/>
  <c r="C751" i="1"/>
  <c r="G750" i="1"/>
  <c r="D750" i="1"/>
  <c r="H750" i="1" s="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D716" i="1"/>
  <c r="C716" i="1"/>
  <c r="H716" i="1" s="1"/>
  <c r="D715" i="1"/>
  <c r="G715" i="1" s="1"/>
  <c r="C715" i="1"/>
  <c r="D714" i="1"/>
  <c r="G714" i="1" s="1"/>
  <c r="C714" i="1"/>
  <c r="H714" i="1" s="1"/>
  <c r="G713" i="1"/>
  <c r="D713" i="1"/>
  <c r="C713" i="1"/>
  <c r="H713" i="1" s="1"/>
  <c r="G712" i="1"/>
  <c r="D712" i="1"/>
  <c r="C712" i="1"/>
  <c r="H712" i="1" s="1"/>
  <c r="D711" i="1"/>
  <c r="C711" i="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D702" i="1"/>
  <c r="C702" i="1"/>
  <c r="H702" i="1" s="1"/>
  <c r="D701" i="1"/>
  <c r="C701" i="1"/>
  <c r="H701" i="1" s="1"/>
  <c r="G700" i="1"/>
  <c r="D700" i="1"/>
  <c r="C700" i="1"/>
  <c r="H700" i="1" s="1"/>
  <c r="G699" i="1"/>
  <c r="D699" i="1"/>
  <c r="C699" i="1"/>
  <c r="H699" i="1" s="1"/>
  <c r="D698" i="1"/>
  <c r="C698" i="1"/>
  <c r="H698" i="1" s="1"/>
  <c r="D697" i="1"/>
  <c r="C697" i="1"/>
  <c r="H697" i="1" s="1"/>
  <c r="G696" i="1"/>
  <c r="D696" i="1"/>
  <c r="C696" i="1"/>
  <c r="H696" i="1" s="1"/>
  <c r="G695" i="1"/>
  <c r="D695" i="1"/>
  <c r="C695" i="1"/>
  <c r="H695" i="1" s="1"/>
  <c r="D694" i="1"/>
  <c r="C694" i="1"/>
  <c r="H694" i="1" s="1"/>
  <c r="D693" i="1"/>
  <c r="C693" i="1"/>
  <c r="H693" i="1" s="1"/>
  <c r="G692" i="1"/>
  <c r="D692" i="1"/>
  <c r="C692" i="1"/>
  <c r="H692" i="1" s="1"/>
  <c r="G691" i="1"/>
  <c r="D691" i="1"/>
  <c r="C691" i="1"/>
  <c r="H691" i="1" s="1"/>
  <c r="D690" i="1"/>
  <c r="C690" i="1"/>
  <c r="H690" i="1" s="1"/>
  <c r="D689" i="1"/>
  <c r="C689" i="1"/>
  <c r="H689" i="1" s="1"/>
  <c r="G688" i="1"/>
  <c r="D688" i="1"/>
  <c r="C688" i="1"/>
  <c r="H688" i="1" s="1"/>
  <c r="G687" i="1"/>
  <c r="D687" i="1"/>
  <c r="C687" i="1"/>
  <c r="H687" i="1" s="1"/>
  <c r="D686" i="1"/>
  <c r="C686" i="1"/>
  <c r="H686" i="1" s="1"/>
  <c r="D685" i="1"/>
  <c r="C685" i="1"/>
  <c r="H685" i="1" s="1"/>
  <c r="G684" i="1"/>
  <c r="D684" i="1"/>
  <c r="C684" i="1"/>
  <c r="H684" i="1" s="1"/>
  <c r="G683" i="1"/>
  <c r="D683" i="1"/>
  <c r="C683" i="1"/>
  <c r="H683" i="1" s="1"/>
  <c r="D682" i="1"/>
  <c r="C682" i="1"/>
  <c r="H682" i="1" s="1"/>
  <c r="D681" i="1"/>
  <c r="C681" i="1"/>
  <c r="H681" i="1" s="1"/>
  <c r="G680" i="1"/>
  <c r="D680" i="1"/>
  <c r="C680" i="1"/>
  <c r="H680" i="1" s="1"/>
  <c r="G679" i="1"/>
  <c r="D679" i="1"/>
  <c r="C679" i="1"/>
  <c r="H679" i="1" s="1"/>
  <c r="D678" i="1"/>
  <c r="C678" i="1"/>
  <c r="H678" i="1" s="1"/>
  <c r="D677" i="1"/>
  <c r="C677" i="1"/>
  <c r="H677" i="1" s="1"/>
  <c r="G676" i="1"/>
  <c r="D676" i="1"/>
  <c r="C676" i="1"/>
  <c r="H676" i="1" s="1"/>
  <c r="G675" i="1"/>
  <c r="D675" i="1"/>
  <c r="C675" i="1"/>
  <c r="H675" i="1" s="1"/>
  <c r="D674" i="1"/>
  <c r="C674" i="1"/>
  <c r="H674" i="1" s="1"/>
  <c r="D673" i="1"/>
  <c r="C673" i="1"/>
  <c r="H673" i="1" s="1"/>
  <c r="G672" i="1"/>
  <c r="D672" i="1"/>
  <c r="C672" i="1"/>
  <c r="H672" i="1" s="1"/>
  <c r="G671" i="1"/>
  <c r="D671" i="1"/>
  <c r="C671" i="1"/>
  <c r="H671" i="1" s="1"/>
  <c r="D670" i="1"/>
  <c r="C670" i="1"/>
  <c r="H670" i="1" s="1"/>
  <c r="D669" i="1"/>
  <c r="C669" i="1"/>
  <c r="H669" i="1" s="1"/>
  <c r="G668" i="1"/>
  <c r="D668" i="1"/>
  <c r="C668" i="1"/>
  <c r="H668" i="1" s="1"/>
  <c r="G667" i="1"/>
  <c r="D667" i="1"/>
  <c r="C667" i="1"/>
  <c r="H667" i="1" s="1"/>
  <c r="D666" i="1"/>
  <c r="C666" i="1"/>
  <c r="H666" i="1" s="1"/>
  <c r="D665" i="1"/>
  <c r="C665" i="1"/>
  <c r="H665" i="1" s="1"/>
  <c r="G664" i="1"/>
  <c r="D664" i="1"/>
  <c r="C664" i="1"/>
  <c r="H664" i="1" s="1"/>
  <c r="G663" i="1"/>
  <c r="D663" i="1"/>
  <c r="C663" i="1"/>
  <c r="H663" i="1" s="1"/>
  <c r="D662" i="1"/>
  <c r="C662" i="1"/>
  <c r="H662" i="1" s="1"/>
  <c r="D661" i="1"/>
  <c r="C661" i="1"/>
  <c r="H661" i="1" s="1"/>
  <c r="G660" i="1"/>
  <c r="D660" i="1"/>
  <c r="C660" i="1"/>
  <c r="H660" i="1" s="1"/>
  <c r="G659" i="1"/>
  <c r="D659" i="1"/>
  <c r="C659" i="1"/>
  <c r="H659" i="1" s="1"/>
  <c r="D658" i="1"/>
  <c r="C658" i="1"/>
  <c r="H658" i="1" s="1"/>
  <c r="D657" i="1"/>
  <c r="C657" i="1"/>
  <c r="H657" i="1" s="1"/>
  <c r="G656" i="1"/>
  <c r="D656" i="1"/>
  <c r="C656" i="1"/>
  <c r="H656" i="1" s="1"/>
  <c r="G655" i="1"/>
  <c r="D655" i="1"/>
  <c r="C655" i="1"/>
  <c r="H655" i="1" s="1"/>
  <c r="D654" i="1"/>
  <c r="C654" i="1"/>
  <c r="H654" i="1" s="1"/>
  <c r="D653" i="1"/>
  <c r="C653" i="1"/>
  <c r="H653" i="1" s="1"/>
  <c r="G652" i="1"/>
  <c r="D652" i="1"/>
  <c r="C652" i="1"/>
  <c r="H652" i="1" s="1"/>
  <c r="G651" i="1"/>
  <c r="D651" i="1"/>
  <c r="C651" i="1"/>
  <c r="H651" i="1" s="1"/>
  <c r="D650" i="1"/>
  <c r="C650" i="1"/>
  <c r="H650" i="1" s="1"/>
  <c r="D649" i="1"/>
  <c r="C649" i="1"/>
  <c r="H649" i="1" s="1"/>
  <c r="G648" i="1"/>
  <c r="D648" i="1"/>
  <c r="C648" i="1"/>
  <c r="H648" i="1" s="1"/>
  <c r="G647" i="1"/>
  <c r="D647" i="1"/>
  <c r="C647" i="1"/>
  <c r="H647" i="1" s="1"/>
  <c r="D646" i="1"/>
  <c r="C646" i="1"/>
  <c r="H646" i="1" s="1"/>
  <c r="D645" i="1"/>
  <c r="C645" i="1"/>
  <c r="H645" i="1" s="1"/>
  <c r="D644" i="1"/>
  <c r="C644" i="1"/>
  <c r="D643" i="1"/>
  <c r="C643" i="1"/>
  <c r="H643" i="1" s="1"/>
  <c r="D642" i="1"/>
  <c r="C642" i="1"/>
  <c r="D641" i="1"/>
  <c r="C641" i="1"/>
  <c r="H641" i="1" s="1"/>
  <c r="C638" i="1"/>
  <c r="D637" i="1"/>
  <c r="D632" i="1"/>
  <c r="C632" i="1"/>
  <c r="H632" i="1" s="1"/>
  <c r="D631" i="1"/>
  <c r="C631" i="1"/>
  <c r="H631" i="1" s="1"/>
  <c r="G628" i="1"/>
  <c r="D628" i="1"/>
  <c r="C628" i="1"/>
  <c r="H628" i="1" s="1"/>
  <c r="G627" i="1"/>
  <c r="D627" i="1"/>
  <c r="C627" i="1"/>
  <c r="H627" i="1" s="1"/>
  <c r="D626" i="1"/>
  <c r="C626" i="1"/>
  <c r="H626" i="1" s="1"/>
  <c r="D625" i="1"/>
  <c r="C625" i="1"/>
  <c r="H625" i="1" s="1"/>
  <c r="G624" i="1"/>
  <c r="D624" i="1"/>
  <c r="C624" i="1"/>
  <c r="H624" i="1" s="1"/>
  <c r="G623" i="1"/>
  <c r="D623" i="1"/>
  <c r="C623" i="1"/>
  <c r="H623" i="1" s="1"/>
  <c r="D622" i="1"/>
  <c r="C622" i="1"/>
  <c r="H622" i="1" s="1"/>
  <c r="D621" i="1"/>
  <c r="C621" i="1"/>
  <c r="H621" i="1" s="1"/>
  <c r="G620" i="1"/>
  <c r="D620" i="1"/>
  <c r="C620" i="1"/>
  <c r="H620" i="1" s="1"/>
  <c r="G619" i="1"/>
  <c r="D619" i="1"/>
  <c r="C619" i="1"/>
  <c r="H619" i="1" s="1"/>
  <c r="D618" i="1"/>
  <c r="C618" i="1"/>
  <c r="H618" i="1" s="1"/>
  <c r="D617" i="1"/>
  <c r="C617" i="1"/>
  <c r="H617" i="1" s="1"/>
  <c r="G616" i="1"/>
  <c r="D616" i="1"/>
  <c r="C616" i="1"/>
  <c r="H616" i="1" s="1"/>
  <c r="G615" i="1"/>
  <c r="D615" i="1"/>
  <c r="C615" i="1"/>
  <c r="H615" i="1" s="1"/>
  <c r="D614" i="1"/>
  <c r="C614" i="1"/>
  <c r="H614" i="1" s="1"/>
  <c r="D613" i="1"/>
  <c r="C613" i="1"/>
  <c r="H613" i="1" s="1"/>
  <c r="G612" i="1"/>
  <c r="D612" i="1"/>
  <c r="C612" i="1"/>
  <c r="H612" i="1" s="1"/>
  <c r="G611" i="1"/>
  <c r="D611" i="1"/>
  <c r="C611" i="1"/>
  <c r="H611" i="1" s="1"/>
  <c r="D610" i="1"/>
  <c r="C610" i="1"/>
  <c r="H610" i="1" s="1"/>
  <c r="D609" i="1"/>
  <c r="C609" i="1"/>
  <c r="H609" i="1" s="1"/>
  <c r="G608" i="1"/>
  <c r="D608" i="1"/>
  <c r="C608" i="1"/>
  <c r="H608" i="1" s="1"/>
  <c r="G607" i="1"/>
  <c r="D607" i="1"/>
  <c r="C607" i="1"/>
  <c r="H607" i="1" s="1"/>
  <c r="D606" i="1"/>
  <c r="C606" i="1"/>
  <c r="H606" i="1" s="1"/>
  <c r="D605" i="1"/>
  <c r="C605" i="1"/>
  <c r="H605" i="1" s="1"/>
  <c r="G604" i="1"/>
  <c r="D604" i="1"/>
  <c r="C604" i="1"/>
  <c r="H604" i="1" s="1"/>
  <c r="G603" i="1"/>
  <c r="D603" i="1"/>
  <c r="C603" i="1"/>
  <c r="H603" i="1" s="1"/>
  <c r="D602" i="1"/>
  <c r="C602" i="1"/>
  <c r="H602" i="1" s="1"/>
  <c r="D601" i="1"/>
  <c r="C601" i="1"/>
  <c r="H601" i="1" s="1"/>
  <c r="G600" i="1"/>
  <c r="D600" i="1"/>
  <c r="C600" i="1"/>
  <c r="H600" i="1" s="1"/>
  <c r="G599" i="1"/>
  <c r="D599" i="1"/>
  <c r="C599" i="1"/>
  <c r="H599" i="1" s="1"/>
  <c r="D598" i="1"/>
  <c r="C598" i="1"/>
  <c r="H598" i="1" s="1"/>
  <c r="D597" i="1"/>
  <c r="C597" i="1"/>
  <c r="H597" i="1" s="1"/>
  <c r="G596" i="1"/>
  <c r="D596" i="1"/>
  <c r="C596" i="1"/>
  <c r="H596" i="1" s="1"/>
  <c r="G595" i="1"/>
  <c r="D595" i="1"/>
  <c r="C595" i="1"/>
  <c r="H595" i="1" s="1"/>
  <c r="D594" i="1"/>
  <c r="C594" i="1"/>
  <c r="H594" i="1" s="1"/>
  <c r="D593" i="1"/>
  <c r="C593" i="1"/>
  <c r="H593" i="1" s="1"/>
  <c r="G592" i="1"/>
  <c r="D592" i="1"/>
  <c r="C592" i="1"/>
  <c r="H592" i="1" s="1"/>
  <c r="G591" i="1"/>
  <c r="D591" i="1"/>
  <c r="C591" i="1"/>
  <c r="H591" i="1" s="1"/>
  <c r="D590" i="1"/>
  <c r="C590" i="1"/>
  <c r="H590" i="1" s="1"/>
  <c r="D589" i="1"/>
  <c r="C589" i="1"/>
  <c r="H589" i="1" s="1"/>
  <c r="G588" i="1"/>
  <c r="D588" i="1"/>
  <c r="C588" i="1"/>
  <c r="H588" i="1" s="1"/>
  <c r="G587" i="1"/>
  <c r="D587" i="1"/>
  <c r="C587" i="1"/>
  <c r="H587" i="1" s="1"/>
  <c r="D586" i="1"/>
  <c r="C586" i="1"/>
  <c r="H586" i="1" s="1"/>
  <c r="D585" i="1"/>
  <c r="C585" i="1"/>
  <c r="H585" i="1" s="1"/>
  <c r="G584" i="1"/>
  <c r="D584" i="1"/>
  <c r="C584" i="1"/>
  <c r="H584" i="1" s="1"/>
  <c r="G583" i="1"/>
  <c r="D583" i="1"/>
  <c r="C583" i="1"/>
  <c r="H583" i="1" s="1"/>
  <c r="D582" i="1"/>
  <c r="C582" i="1"/>
  <c r="H582" i="1" s="1"/>
  <c r="D581" i="1"/>
  <c r="C581" i="1"/>
  <c r="H581" i="1" s="1"/>
  <c r="G580" i="1"/>
  <c r="D580" i="1"/>
  <c r="C580" i="1"/>
  <c r="H580" i="1" s="1"/>
  <c r="G579" i="1"/>
  <c r="D579" i="1"/>
  <c r="C579" i="1"/>
  <c r="H579" i="1" s="1"/>
  <c r="D578" i="1"/>
  <c r="C578" i="1"/>
  <c r="H578" i="1" s="1"/>
  <c r="D577" i="1"/>
  <c r="C577" i="1"/>
  <c r="H577" i="1" s="1"/>
  <c r="D576" i="1"/>
  <c r="G576" i="1" s="1"/>
  <c r="C576" i="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D561"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G466" i="1"/>
  <c r="D466" i="1"/>
  <c r="C466" i="1"/>
  <c r="H466" i="1" s="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G413" i="1"/>
  <c r="D413" i="1"/>
  <c r="C413" i="1"/>
  <c r="H413" i="1" s="1"/>
  <c r="D412" i="1"/>
  <c r="C412" i="1"/>
  <c r="D411" i="1"/>
  <c r="C411" i="1"/>
  <c r="G406" i="1"/>
  <c r="D406" i="1"/>
  <c r="C406" i="1"/>
  <c r="H406" i="1" s="1"/>
  <c r="G405" i="1"/>
  <c r="D405" i="1"/>
  <c r="C405" i="1"/>
  <c r="H405" i="1" s="1"/>
  <c r="G404" i="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D379" i="1"/>
  <c r="C379" i="1"/>
  <c r="D378" i="1"/>
  <c r="C378" i="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D367" i="1"/>
  <c r="C367" i="1"/>
  <c r="G366" i="1"/>
  <c r="D366" i="1"/>
  <c r="C366" i="1"/>
  <c r="H366" i="1" s="1"/>
  <c r="D365" i="1"/>
  <c r="C365" i="1"/>
  <c r="H365" i="1" s="1"/>
  <c r="C364" i="1"/>
  <c r="G363" i="1"/>
  <c r="D363" i="1"/>
  <c r="C363" i="1"/>
  <c r="H363" i="1" s="1"/>
  <c r="G362" i="1"/>
  <c r="D362" i="1"/>
  <c r="C362" i="1"/>
  <c r="H362" i="1" s="1"/>
  <c r="D361" i="1"/>
  <c r="C361" i="1"/>
  <c r="H361" i="1" s="1"/>
  <c r="G360" i="1"/>
  <c r="D360" i="1"/>
  <c r="C360" i="1"/>
  <c r="H360" i="1" s="1"/>
  <c r="G359" i="1"/>
  <c r="D359" i="1"/>
  <c r="C359" i="1"/>
  <c r="H359" i="1" s="1"/>
  <c r="D357" i="1"/>
  <c r="C357" i="1"/>
  <c r="H357" i="1" s="1"/>
  <c r="G356" i="1"/>
  <c r="D356" i="1"/>
  <c r="C356" i="1"/>
  <c r="H356" i="1" s="1"/>
  <c r="G355" i="1"/>
  <c r="D355" i="1"/>
  <c r="C355" i="1"/>
  <c r="H355" i="1" s="1"/>
  <c r="D354" i="1"/>
  <c r="C354" i="1"/>
  <c r="H354" i="1" s="1"/>
  <c r="D353" i="1"/>
  <c r="C353" i="1"/>
  <c r="H353" i="1" s="1"/>
  <c r="G352" i="1"/>
  <c r="D352" i="1"/>
  <c r="C352" i="1"/>
  <c r="H352" i="1" s="1"/>
  <c r="G351" i="1"/>
  <c r="D351" i="1"/>
  <c r="C351" i="1"/>
  <c r="H351" i="1" s="1"/>
  <c r="D350" i="1"/>
  <c r="C350" i="1"/>
  <c r="H350" i="1" s="1"/>
  <c r="D349" i="1"/>
  <c r="C349" i="1"/>
  <c r="H349" i="1" s="1"/>
  <c r="G348" i="1"/>
  <c r="D348" i="1"/>
  <c r="C348" i="1"/>
  <c r="H348" i="1" s="1"/>
  <c r="G347" i="1"/>
  <c r="D347" i="1"/>
  <c r="C347" i="1"/>
  <c r="H347" i="1" s="1"/>
  <c r="D346" i="1"/>
  <c r="G344" i="1"/>
  <c r="D344" i="1"/>
  <c r="C344" i="1"/>
  <c r="H344" i="1" s="1"/>
  <c r="D343" i="1"/>
  <c r="C343" i="1"/>
  <c r="H343" i="1" s="1"/>
  <c r="D342" i="1"/>
  <c r="C342" i="1"/>
  <c r="H342" i="1" s="1"/>
  <c r="G341" i="1"/>
  <c r="D341" i="1"/>
  <c r="C341" i="1"/>
  <c r="H341" i="1" s="1"/>
  <c r="G340" i="1"/>
  <c r="D340" i="1"/>
  <c r="C340" i="1"/>
  <c r="H340" i="1" s="1"/>
  <c r="D339" i="1"/>
  <c r="C339" i="1"/>
  <c r="H339" i="1" s="1"/>
  <c r="D338" i="1"/>
  <c r="C338" i="1"/>
  <c r="H338" i="1" s="1"/>
  <c r="G337" i="1"/>
  <c r="D337" i="1"/>
  <c r="C337" i="1"/>
  <c r="H337" i="1" s="1"/>
  <c r="G336" i="1"/>
  <c r="D336" i="1"/>
  <c r="C336" i="1"/>
  <c r="H336" i="1" s="1"/>
  <c r="D335" i="1"/>
  <c r="C335" i="1"/>
  <c r="H335" i="1" s="1"/>
  <c r="D334" i="1"/>
  <c r="C334" i="1"/>
  <c r="H334" i="1" s="1"/>
  <c r="G333" i="1"/>
  <c r="D333" i="1"/>
  <c r="C333" i="1"/>
  <c r="H333" i="1" s="1"/>
  <c r="G332" i="1"/>
  <c r="D332" i="1"/>
  <c r="C332" i="1"/>
  <c r="H332" i="1" s="1"/>
  <c r="D331" i="1"/>
  <c r="C331" i="1"/>
  <c r="H331" i="1" s="1"/>
  <c r="D330" i="1"/>
  <c r="C330" i="1"/>
  <c r="H330" i="1" s="1"/>
  <c r="G329" i="1"/>
  <c r="D329" i="1"/>
  <c r="C329" i="1"/>
  <c r="H329" i="1" s="1"/>
  <c r="G328" i="1"/>
  <c r="D328" i="1"/>
  <c r="C328" i="1"/>
  <c r="H328" i="1" s="1"/>
  <c r="D327" i="1"/>
  <c r="C327" i="1"/>
  <c r="H327" i="1" s="1"/>
  <c r="D326" i="1"/>
  <c r="C326" i="1"/>
  <c r="H326" i="1" s="1"/>
  <c r="G325" i="1"/>
  <c r="D325" i="1"/>
  <c r="C325" i="1"/>
  <c r="H325" i="1" s="1"/>
  <c r="G324" i="1"/>
  <c r="D324" i="1"/>
  <c r="C324" i="1"/>
  <c r="H324" i="1" s="1"/>
  <c r="D323" i="1"/>
  <c r="C323" i="1"/>
  <c r="H323" i="1" s="1"/>
  <c r="D322" i="1"/>
  <c r="C322" i="1"/>
  <c r="H322" i="1" s="1"/>
  <c r="G321" i="1"/>
  <c r="D321" i="1"/>
  <c r="C321" i="1"/>
  <c r="H321" i="1" s="1"/>
  <c r="G320" i="1"/>
  <c r="D320" i="1"/>
  <c r="C320" i="1"/>
  <c r="H320" i="1" s="1"/>
  <c r="D319" i="1"/>
  <c r="C319" i="1"/>
  <c r="H319" i="1" s="1"/>
  <c r="D318" i="1"/>
  <c r="C318" i="1"/>
  <c r="H318" i="1" s="1"/>
  <c r="G317" i="1"/>
  <c r="D317" i="1"/>
  <c r="C317" i="1"/>
  <c r="H317" i="1" s="1"/>
  <c r="D316" i="1"/>
  <c r="G316" i="1" s="1"/>
  <c r="C316" i="1"/>
  <c r="D315" i="1"/>
  <c r="C315" i="1"/>
  <c r="H315" i="1" s="1"/>
  <c r="D314" i="1"/>
  <c r="C314" i="1"/>
  <c r="G314" i="1" s="1"/>
  <c r="G313" i="1"/>
  <c r="D313" i="1"/>
  <c r="C313" i="1"/>
  <c r="H313" i="1" s="1"/>
  <c r="D312" i="1"/>
  <c r="G312" i="1" s="1"/>
  <c r="C312" i="1"/>
  <c r="D311" i="1"/>
  <c r="C311" i="1"/>
  <c r="H311" i="1" s="1"/>
  <c r="D310" i="1"/>
  <c r="C310" i="1"/>
  <c r="G310" i="1" s="1"/>
  <c r="G309" i="1"/>
  <c r="D309" i="1"/>
  <c r="C309" i="1"/>
  <c r="H309" i="1" s="1"/>
  <c r="D308" i="1"/>
  <c r="G308" i="1" s="1"/>
  <c r="C308" i="1"/>
  <c r="D307" i="1"/>
  <c r="C307" i="1"/>
  <c r="H307" i="1" s="1"/>
  <c r="C306" i="1"/>
  <c r="G305" i="1"/>
  <c r="D305" i="1"/>
  <c r="C305" i="1"/>
  <c r="H305" i="1" s="1"/>
  <c r="D304" i="1"/>
  <c r="G304" i="1" s="1"/>
  <c r="C304" i="1"/>
  <c r="D303" i="1"/>
  <c r="C303" i="1"/>
  <c r="H303" i="1" s="1"/>
  <c r="D302" i="1"/>
  <c r="C302" i="1"/>
  <c r="G302" i="1" s="1"/>
  <c r="G301" i="1"/>
  <c r="D301" i="1"/>
  <c r="C301" i="1"/>
  <c r="H301" i="1" s="1"/>
  <c r="D300" i="1"/>
  <c r="G300" i="1" s="1"/>
  <c r="C300" i="1"/>
  <c r="D299" i="1"/>
  <c r="C299" i="1"/>
  <c r="H299" i="1" s="1"/>
  <c r="D298" i="1"/>
  <c r="C298" i="1"/>
  <c r="G298" i="1" s="1"/>
  <c r="G297" i="1"/>
  <c r="D297" i="1"/>
  <c r="C297" i="1"/>
  <c r="H297" i="1" s="1"/>
  <c r="D296" i="1"/>
  <c r="G296" i="1" s="1"/>
  <c r="C296" i="1"/>
  <c r="D295" i="1"/>
  <c r="C295" i="1"/>
  <c r="H295" i="1" s="1"/>
  <c r="D294" i="1"/>
  <c r="D292" i="1"/>
  <c r="G292" i="1" s="1"/>
  <c r="C292" i="1"/>
  <c r="D291" i="1"/>
  <c r="C291" i="1"/>
  <c r="D290" i="1"/>
  <c r="C290" i="1"/>
  <c r="G290" i="1" s="1"/>
  <c r="G289" i="1"/>
  <c r="D289" i="1"/>
  <c r="C289" i="1"/>
  <c r="H289" i="1" s="1"/>
  <c r="D288" i="1"/>
  <c r="G288" i="1" s="1"/>
  <c r="C288" i="1"/>
  <c r="D284" i="1"/>
  <c r="C284" i="1"/>
  <c r="D283" i="1"/>
  <c r="C283" i="1"/>
  <c r="H283" i="1" s="1"/>
  <c r="D282" i="1"/>
  <c r="C282" i="1"/>
  <c r="G282" i="1" s="1"/>
  <c r="G281" i="1"/>
  <c r="D281" i="1"/>
  <c r="C281" i="1"/>
  <c r="H281" i="1" s="1"/>
  <c r="D280" i="1"/>
  <c r="C280" i="1"/>
  <c r="D279" i="1"/>
  <c r="C279" i="1"/>
  <c r="H279" i="1" s="1"/>
  <c r="D278" i="1"/>
  <c r="C278" i="1"/>
  <c r="G278" i="1" s="1"/>
  <c r="G277" i="1"/>
  <c r="D277" i="1"/>
  <c r="C277" i="1"/>
  <c r="H277" i="1" s="1"/>
  <c r="D276" i="1"/>
  <c r="C276" i="1"/>
  <c r="D275" i="1"/>
  <c r="C275" i="1"/>
  <c r="H275" i="1" s="1"/>
  <c r="D274" i="1"/>
  <c r="C274" i="1"/>
  <c r="G274" i="1" s="1"/>
  <c r="G273" i="1"/>
  <c r="D273" i="1"/>
  <c r="C273" i="1"/>
  <c r="H273" i="1" s="1"/>
  <c r="D272" i="1"/>
  <c r="C272" i="1"/>
  <c r="D271" i="1"/>
  <c r="C271" i="1"/>
  <c r="H271" i="1" s="1"/>
  <c r="D270" i="1"/>
  <c r="C270" i="1"/>
  <c r="G270" i="1" s="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D260" i="1"/>
  <c r="C260" i="1"/>
  <c r="H260" i="1" s="1"/>
  <c r="D259" i="1"/>
  <c r="G258" i="1"/>
  <c r="D258" i="1"/>
  <c r="C258" i="1"/>
  <c r="H258" i="1" s="1"/>
  <c r="G257" i="1"/>
  <c r="D257" i="1"/>
  <c r="C257" i="1"/>
  <c r="H257" i="1" s="1"/>
  <c r="D256" i="1"/>
  <c r="G256" i="1" s="1"/>
  <c r="C256" i="1"/>
  <c r="H256" i="1" s="1"/>
  <c r="C255" i="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C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G220" i="1"/>
  <c r="D220" i="1"/>
  <c r="C220" i="1"/>
  <c r="H220" i="1" s="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D210" i="1"/>
  <c r="C210" i="1"/>
  <c r="H210" i="1" s="1"/>
  <c r="D209" i="1"/>
  <c r="G209" i="1" s="1"/>
  <c r="C209" i="1"/>
  <c r="D208" i="1"/>
  <c r="G208" i="1" s="1"/>
  <c r="C208" i="1"/>
  <c r="D207" i="1"/>
  <c r="C207" i="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1" i="1"/>
  <c r="C191" i="1"/>
  <c r="D190" i="1"/>
  <c r="C190" i="1"/>
  <c r="D189" i="1"/>
  <c r="C189" i="1"/>
  <c r="H189" i="1" s="1"/>
  <c r="D188" i="1"/>
  <c r="C188" i="1"/>
  <c r="G187" i="1"/>
  <c r="D187" i="1"/>
  <c r="C187" i="1"/>
  <c r="H187" i="1" s="1"/>
  <c r="G186" i="1"/>
  <c r="D186" i="1"/>
  <c r="C186" i="1"/>
  <c r="H186" i="1" s="1"/>
  <c r="G185" i="1"/>
  <c r="D185" i="1"/>
  <c r="C185" i="1"/>
  <c r="H185" i="1" s="1"/>
  <c r="D184" i="1"/>
  <c r="C184" i="1"/>
  <c r="D183" i="1"/>
  <c r="C183" i="1"/>
  <c r="G182" i="1"/>
  <c r="D182" i="1"/>
  <c r="C182" i="1"/>
  <c r="H182" i="1" s="1"/>
  <c r="D181" i="1"/>
  <c r="C181" i="1"/>
  <c r="G180" i="1"/>
  <c r="D180" i="1"/>
  <c r="C180" i="1"/>
  <c r="H180" i="1" s="1"/>
  <c r="G179" i="1"/>
  <c r="D179" i="1"/>
  <c r="C179" i="1"/>
  <c r="H179" i="1" s="1"/>
  <c r="D178" i="1"/>
  <c r="C178" i="1"/>
  <c r="H178" i="1" s="1"/>
  <c r="D177" i="1"/>
  <c r="C177" i="1"/>
  <c r="D176" i="1"/>
  <c r="C176" i="1"/>
  <c r="H176" i="1" s="1"/>
  <c r="D175" i="1"/>
  <c r="C175" i="1"/>
  <c r="H175" i="1" s="1"/>
  <c r="D174" i="1"/>
  <c r="C174" i="1"/>
  <c r="D173" i="1"/>
  <c r="C173" i="1"/>
  <c r="D172" i="1"/>
  <c r="C172" i="1"/>
  <c r="H172" i="1" s="1"/>
  <c r="G171" i="1"/>
  <c r="D171" i="1"/>
  <c r="C171" i="1"/>
  <c r="H171" i="1" s="1"/>
  <c r="D170" i="1"/>
  <c r="C170" i="1"/>
  <c r="D169" i="1"/>
  <c r="C169" i="1"/>
  <c r="D168" i="1"/>
  <c r="C168" i="1"/>
  <c r="D167" i="1"/>
  <c r="C167" i="1"/>
  <c r="D166" i="1"/>
  <c r="C166" i="1"/>
  <c r="D165" i="1"/>
  <c r="C165" i="1"/>
  <c r="D164" i="1"/>
  <c r="C164" i="1"/>
  <c r="H164" i="1" s="1"/>
  <c r="D163" i="1"/>
  <c r="C163" i="1"/>
  <c r="D162" i="1"/>
  <c r="G162" i="1" s="1"/>
  <c r="C162" i="1"/>
  <c r="D161" i="1"/>
  <c r="C161" i="1"/>
  <c r="D160" i="1"/>
  <c r="C160" i="1"/>
  <c r="G158" i="1"/>
  <c r="D158" i="1"/>
  <c r="C158" i="1"/>
  <c r="H158" i="1" s="1"/>
  <c r="D157" i="1"/>
  <c r="C157" i="1"/>
  <c r="G156" i="1"/>
  <c r="D156" i="1"/>
  <c r="C156" i="1"/>
  <c r="H156" i="1" s="1"/>
  <c r="D155" i="1"/>
  <c r="G155" i="1" s="1"/>
  <c r="C155" i="1"/>
  <c r="D154" i="1"/>
  <c r="C154" i="1"/>
  <c r="H154" i="1" s="1"/>
  <c r="D153" i="1"/>
  <c r="C153" i="1"/>
  <c r="D152" i="1"/>
  <c r="C152" i="1"/>
  <c r="G151" i="1"/>
  <c r="D151" i="1"/>
  <c r="C151" i="1"/>
  <c r="H151" i="1" s="1"/>
  <c r="D150" i="1"/>
  <c r="C150" i="1"/>
  <c r="D149" i="1"/>
  <c r="C149" i="1"/>
  <c r="D146" i="1"/>
  <c r="G146" i="1" s="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C135" i="1"/>
  <c r="H135" i="1" s="1"/>
  <c r="G134" i="1"/>
  <c r="D134" i="1"/>
  <c r="C134" i="1"/>
  <c r="H134" i="1" s="1"/>
  <c r="G133" i="1"/>
  <c r="D133" i="1"/>
  <c r="C133" i="1"/>
  <c r="H133" i="1" s="1"/>
  <c r="G132" i="1"/>
  <c r="D132" i="1"/>
  <c r="C132" i="1"/>
  <c r="H132" i="1" s="1"/>
  <c r="D131" i="1"/>
  <c r="C131" i="1"/>
  <c r="H131" i="1" s="1"/>
  <c r="D130" i="1"/>
  <c r="C130" i="1"/>
  <c r="H130" i="1" s="1"/>
  <c r="G128" i="1"/>
  <c r="D128" i="1"/>
  <c r="C128" i="1"/>
  <c r="H128" i="1" s="1"/>
  <c r="G127" i="1"/>
  <c r="D127" i="1"/>
  <c r="C127" i="1"/>
  <c r="H127" i="1" s="1"/>
  <c r="G126" i="1"/>
  <c r="D126" i="1"/>
  <c r="C126" i="1"/>
  <c r="H126" i="1" s="1"/>
  <c r="D125" i="1"/>
  <c r="C125" i="1"/>
  <c r="H125" i="1" s="1"/>
  <c r="C124" i="1"/>
  <c r="D123" i="1"/>
  <c r="C123" i="1"/>
  <c r="H123" i="1" s="1"/>
  <c r="D122" i="1"/>
  <c r="C122" i="1"/>
  <c r="H122" i="1" s="1"/>
  <c r="D121" i="1"/>
  <c r="C121" i="1"/>
  <c r="H121" i="1" s="1"/>
  <c r="C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G102" i="1"/>
  <c r="D102" i="1"/>
  <c r="C102" i="1"/>
  <c r="H102"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D83" i="1"/>
  <c r="C83" i="1"/>
  <c r="G82" i="1"/>
  <c r="D82" i="1"/>
  <c r="C82" i="1"/>
  <c r="H82" i="1" s="1"/>
  <c r="D81" i="1"/>
  <c r="C81" i="1"/>
  <c r="H81" i="1" s="1"/>
  <c r="G80" i="1"/>
  <c r="D80" i="1"/>
  <c r="C80" i="1"/>
  <c r="H80" i="1" s="1"/>
  <c r="D79" i="1"/>
  <c r="C79" i="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D70" i="1"/>
  <c r="C70" i="1"/>
  <c r="H70" i="1" s="1"/>
  <c r="G69" i="1"/>
  <c r="D69" i="1"/>
  <c r="C69" i="1"/>
  <c r="H69" i="1" s="1"/>
  <c r="G68" i="1"/>
  <c r="D68" i="1"/>
  <c r="C68" i="1"/>
  <c r="H68" i="1" s="1"/>
  <c r="G67" i="1"/>
  <c r="D67" i="1"/>
  <c r="C67" i="1"/>
  <c r="H67" i="1" s="1"/>
  <c r="G66" i="1"/>
  <c r="D66" i="1"/>
  <c r="C66" i="1"/>
  <c r="H66" i="1" s="1"/>
  <c r="G65" i="1"/>
  <c r="D65" i="1"/>
  <c r="C65" i="1"/>
  <c r="H65" i="1" s="1"/>
  <c r="D64" i="1"/>
  <c r="G64" i="1" s="1"/>
  <c r="C64" i="1"/>
  <c r="H64" i="1" s="1"/>
  <c r="G63" i="1"/>
  <c r="D63" i="1"/>
  <c r="C63" i="1"/>
  <c r="H63" i="1" s="1"/>
  <c r="G62" i="1"/>
  <c r="D62" i="1"/>
  <c r="C62" i="1"/>
  <c r="H62" i="1" s="1"/>
  <c r="G61" i="1"/>
  <c r="D61" i="1"/>
  <c r="C61" i="1"/>
  <c r="H61" i="1" s="1"/>
  <c r="G60" i="1"/>
  <c r="D60" i="1"/>
  <c r="C60" i="1"/>
  <c r="H60" i="1" s="1"/>
  <c r="D59" i="1"/>
  <c r="C59" i="1"/>
  <c r="H59" i="1" s="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3" i="1"/>
  <c r="D3" i="1"/>
  <c r="C3" i="1"/>
  <c r="H3" i="1" s="1"/>
  <c r="J1445" i="1" l="1"/>
  <c r="F214" i="9"/>
  <c r="B214" i="9" s="1"/>
  <c r="F222" i="9"/>
  <c r="F217" i="9"/>
  <c r="G1224" i="1"/>
  <c r="H83" i="1"/>
  <c r="H291" i="1"/>
  <c r="H412" i="1"/>
  <c r="E644" i="4"/>
  <c r="D638" i="1" s="1"/>
  <c r="G638" i="1" s="1"/>
  <c r="H411" i="1"/>
  <c r="F416" i="4"/>
  <c r="H644" i="1"/>
  <c r="H1401" i="1"/>
  <c r="H1403" i="1"/>
  <c r="E141" i="6"/>
  <c r="F107" i="6"/>
  <c r="D1223" i="1"/>
  <c r="G1223" i="1" s="1"/>
  <c r="G1222" i="1"/>
  <c r="G1264" i="1"/>
  <c r="G1213" i="1"/>
  <c r="F245" i="5"/>
  <c r="F246" i="5"/>
  <c r="E279" i="9"/>
  <c r="B279" i="9" s="1"/>
  <c r="G1033" i="1"/>
  <c r="G1030" i="1"/>
  <c r="G1032" i="1"/>
  <c r="G1156" i="1"/>
  <c r="G1211" i="1"/>
  <c r="H168" i="1"/>
  <c r="G1503" i="1"/>
  <c r="H1499" i="1"/>
  <c r="G1499" i="1"/>
  <c r="G1501" i="1"/>
  <c r="H1491" i="1"/>
  <c r="H1486" i="1"/>
  <c r="H1483" i="1"/>
  <c r="D6" i="8"/>
  <c r="C1481" i="1" s="1"/>
  <c r="H1481" i="1" s="1"/>
  <c r="G1245" i="1"/>
  <c r="G1244" i="1"/>
  <c r="G1236" i="1"/>
  <c r="G1235" i="1"/>
  <c r="G1237" i="1"/>
  <c r="G1218" i="1"/>
  <c r="E237" i="5"/>
  <c r="D1215" i="1"/>
  <c r="G1215" i="1" s="1"/>
  <c r="G1216" i="1"/>
  <c r="G1217" i="1"/>
  <c r="G1155" i="1"/>
  <c r="G1212" i="1"/>
  <c r="F234" i="5"/>
  <c r="G1160" i="1"/>
  <c r="F78" i="5"/>
  <c r="G1064" i="1"/>
  <c r="G1054" i="1"/>
  <c r="F70" i="5"/>
  <c r="G1048" i="1"/>
  <c r="G1050" i="1"/>
  <c r="G1028" i="1"/>
  <c r="G1018" i="1"/>
  <c r="G1006" i="1"/>
  <c r="G1027" i="1"/>
  <c r="G1023" i="1"/>
  <c r="F45" i="5"/>
  <c r="G1017" i="1"/>
  <c r="G1013" i="1"/>
  <c r="G1014" i="1"/>
  <c r="G1004" i="1"/>
  <c r="G1002" i="1"/>
  <c r="G999" i="1"/>
  <c r="E12" i="5"/>
  <c r="F12" i="5" s="1"/>
  <c r="G997" i="1"/>
  <c r="F19" i="5"/>
  <c r="G998" i="1"/>
  <c r="G991" i="1"/>
  <c r="G993" i="1"/>
  <c r="F13" i="5"/>
  <c r="E67" i="9"/>
  <c r="H715" i="1"/>
  <c r="H711" i="1"/>
  <c r="H378" i="1"/>
  <c r="H379" i="1"/>
  <c r="F383" i="4"/>
  <c r="H367" i="1"/>
  <c r="H364" i="1"/>
  <c r="F369" i="4"/>
  <c r="E252" i="4"/>
  <c r="D248" i="1" s="1"/>
  <c r="H248" i="1"/>
  <c r="H255" i="1"/>
  <c r="F252" i="4"/>
  <c r="F259" i="4"/>
  <c r="E225" i="9"/>
  <c r="F224" i="9"/>
  <c r="B224" i="9" s="1"/>
  <c r="E56" i="9"/>
  <c r="B56" i="9" s="1"/>
  <c r="H209" i="1"/>
  <c r="H208" i="1"/>
  <c r="E196" i="4"/>
  <c r="D192" i="1" s="1"/>
  <c r="F210" i="4"/>
  <c r="H207" i="1"/>
  <c r="H191" i="1"/>
  <c r="H190" i="1"/>
  <c r="H188" i="1"/>
  <c r="F188" i="4"/>
  <c r="B222" i="9"/>
  <c r="H184" i="1"/>
  <c r="H183" i="1"/>
  <c r="E44" i="9"/>
  <c r="F220" i="9"/>
  <c r="B220" i="9" s="1"/>
  <c r="H181" i="1"/>
  <c r="E43" i="9"/>
  <c r="B43" i="9" s="1"/>
  <c r="F219" i="9"/>
  <c r="B219" i="9" s="1"/>
  <c r="F218" i="9"/>
  <c r="E42" i="9"/>
  <c r="B42" i="9" s="1"/>
  <c r="H177" i="1"/>
  <c r="H173" i="1"/>
  <c r="F177" i="4"/>
  <c r="H174" i="1"/>
  <c r="H170" i="1"/>
  <c r="H169" i="1"/>
  <c r="H167" i="1"/>
  <c r="H166" i="1"/>
  <c r="E163" i="4"/>
  <c r="D159" i="1" s="1"/>
  <c r="H165" i="1"/>
  <c r="F169" i="4"/>
  <c r="H163" i="1"/>
  <c r="H162" i="1"/>
  <c r="E40" i="9"/>
  <c r="B40" i="9" s="1"/>
  <c r="H161" i="1"/>
  <c r="H160" i="1"/>
  <c r="H157" i="1"/>
  <c r="E152" i="4"/>
  <c r="D148" i="1" s="1"/>
  <c r="H155" i="1"/>
  <c r="F159" i="4"/>
  <c r="H153" i="1"/>
  <c r="H152" i="1"/>
  <c r="H150" i="1"/>
  <c r="F153" i="4"/>
  <c r="H149" i="1"/>
  <c r="E283" i="9"/>
  <c r="B283" i="9" s="1"/>
  <c r="G1458" i="1"/>
  <c r="E5" i="7"/>
  <c r="I29" i="3" s="1"/>
  <c r="J1443" i="1"/>
  <c r="G1442" i="1"/>
  <c r="J1442" i="1"/>
  <c r="I1442" i="1"/>
  <c r="B274" i="9"/>
  <c r="E22" i="9"/>
  <c r="B22" i="9" s="1"/>
  <c r="I31" i="3"/>
  <c r="D1469" i="1"/>
  <c r="H1469" i="1" s="1"/>
  <c r="G1471" i="1"/>
  <c r="I1471" i="1" s="1"/>
  <c r="H30" i="3"/>
  <c r="C1453" i="1"/>
  <c r="H1453" i="1" s="1"/>
  <c r="H1454" i="1"/>
  <c r="D5" i="7"/>
  <c r="H124" i="1"/>
  <c r="H120" i="1"/>
  <c r="F128" i="4"/>
  <c r="F124" i="4"/>
  <c r="F125" i="4"/>
  <c r="H79" i="1"/>
  <c r="F83" i="4"/>
  <c r="F68" i="4"/>
  <c r="E29" i="9"/>
  <c r="B29" i="9" s="1"/>
  <c r="F652" i="4"/>
  <c r="H642" i="1"/>
  <c r="H1033" i="1"/>
  <c r="H1213" i="1"/>
  <c r="H1211" i="1"/>
  <c r="H1264" i="1"/>
  <c r="H1245" i="1"/>
  <c r="H1244" i="1"/>
  <c r="F259" i="5"/>
  <c r="H1237" i="1"/>
  <c r="H1236" i="1"/>
  <c r="H1222" i="1"/>
  <c r="H1224" i="1"/>
  <c r="H1223" i="1"/>
  <c r="H1218" i="1"/>
  <c r="H1217" i="1"/>
  <c r="H1216" i="1"/>
  <c r="F239" i="5"/>
  <c r="H1165" i="1"/>
  <c r="H1160" i="1"/>
  <c r="D177" i="5"/>
  <c r="F177" i="5" s="1"/>
  <c r="H1157" i="1"/>
  <c r="H1156" i="1"/>
  <c r="H1155" i="1"/>
  <c r="H1056" i="1"/>
  <c r="H1064" i="1"/>
  <c r="H1054" i="1"/>
  <c r="H1050" i="1"/>
  <c r="D69" i="5"/>
  <c r="H1032" i="1"/>
  <c r="H1030" i="1"/>
  <c r="H1031" i="1"/>
  <c r="H1028" i="1"/>
  <c r="H1023" i="1"/>
  <c r="H1027" i="1"/>
  <c r="H1025" i="1"/>
  <c r="H1018" i="1"/>
  <c r="H1017" i="1"/>
  <c r="H1013" i="1"/>
  <c r="H1014" i="1"/>
  <c r="H1006" i="1"/>
  <c r="H1004" i="1"/>
  <c r="H1000" i="1"/>
  <c r="H997" i="1"/>
  <c r="D12" i="5"/>
  <c r="H993" i="1"/>
  <c r="G716" i="1"/>
  <c r="G711" i="1"/>
  <c r="G644" i="1"/>
  <c r="G643" i="1"/>
  <c r="G388" i="1"/>
  <c r="D363" i="4"/>
  <c r="G379" i="1"/>
  <c r="G378" i="1"/>
  <c r="G367" i="1"/>
  <c r="G365" i="1"/>
  <c r="G364" i="1"/>
  <c r="G411" i="1"/>
  <c r="F417" i="4"/>
  <c r="G412" i="1"/>
  <c r="D643" i="4"/>
  <c r="G269" i="1"/>
  <c r="B226" i="9"/>
  <c r="G260" i="1"/>
  <c r="G248" i="1"/>
  <c r="G210" i="1"/>
  <c r="G207" i="1"/>
  <c r="G206" i="1"/>
  <c r="G191" i="1"/>
  <c r="G188" i="1"/>
  <c r="G190" i="1"/>
  <c r="G189" i="1"/>
  <c r="G184" i="1"/>
  <c r="G183" i="1"/>
  <c r="G181" i="1"/>
  <c r="B218" i="9"/>
  <c r="E41" i="9"/>
  <c r="B41" i="9" s="1"/>
  <c r="G178" i="1"/>
  <c r="G177" i="1"/>
  <c r="G176" i="1"/>
  <c r="G175" i="1"/>
  <c r="G174" i="1"/>
  <c r="G173" i="1"/>
  <c r="G172" i="1"/>
  <c r="G170" i="1"/>
  <c r="G169" i="1"/>
  <c r="G168" i="1"/>
  <c r="D163" i="4"/>
  <c r="G167" i="1"/>
  <c r="G166" i="1"/>
  <c r="G165" i="1"/>
  <c r="G164" i="1"/>
  <c r="G163" i="1"/>
  <c r="F164" i="4"/>
  <c r="G161" i="1"/>
  <c r="G160" i="1"/>
  <c r="G157" i="1"/>
  <c r="G154" i="1"/>
  <c r="G153" i="1"/>
  <c r="G149" i="1"/>
  <c r="G152" i="1"/>
  <c r="D152" i="4"/>
  <c r="F152" i="4" s="1"/>
  <c r="G150" i="1"/>
  <c r="G135" i="1"/>
  <c r="G131" i="1"/>
  <c r="G130" i="1"/>
  <c r="G125" i="1"/>
  <c r="G124" i="1"/>
  <c r="G120" i="1"/>
  <c r="G123" i="1"/>
  <c r="G121" i="1"/>
  <c r="G122" i="1"/>
  <c r="G83" i="1"/>
  <c r="D82" i="4"/>
  <c r="G79" i="1"/>
  <c r="G81" i="1"/>
  <c r="E33" i="9"/>
  <c r="B33" i="9" s="1"/>
  <c r="G70" i="1"/>
  <c r="D50" i="4"/>
  <c r="F50" i="4" s="1"/>
  <c r="G59" i="1"/>
  <c r="G58" i="1"/>
  <c r="E27" i="9"/>
  <c r="B27" i="9" s="1"/>
  <c r="H272" i="1"/>
  <c r="H276" i="1"/>
  <c r="H280" i="1"/>
  <c r="H284" i="1"/>
  <c r="H288" i="1"/>
  <c r="H292" i="1"/>
  <c r="H296" i="1"/>
  <c r="H300" i="1"/>
  <c r="H304" i="1"/>
  <c r="H308" i="1"/>
  <c r="H312" i="1"/>
  <c r="H316" i="1"/>
  <c r="G318" i="1"/>
  <c r="G322" i="1"/>
  <c r="G326" i="1"/>
  <c r="G330" i="1"/>
  <c r="G334" i="1"/>
  <c r="G338" i="1"/>
  <c r="G342" i="1"/>
  <c r="G349" i="1"/>
  <c r="G353" i="1"/>
  <c r="G357" i="1"/>
  <c r="H270" i="1"/>
  <c r="G272" i="1"/>
  <c r="H274" i="1"/>
  <c r="G276" i="1"/>
  <c r="H278" i="1"/>
  <c r="G280" i="1"/>
  <c r="H282" i="1"/>
  <c r="G284" i="1"/>
  <c r="H290" i="1"/>
  <c r="H298" i="1"/>
  <c r="H302" i="1"/>
  <c r="H310" i="1"/>
  <c r="H314" i="1"/>
  <c r="G271" i="1"/>
  <c r="G275" i="1"/>
  <c r="G279" i="1"/>
  <c r="G283" i="1"/>
  <c r="G291" i="1"/>
  <c r="G295" i="1"/>
  <c r="G299" i="1"/>
  <c r="G303" i="1"/>
  <c r="G307" i="1"/>
  <c r="G311" i="1"/>
  <c r="G315" i="1"/>
  <c r="G319" i="1"/>
  <c r="G323" i="1"/>
  <c r="G327" i="1"/>
  <c r="G331" i="1"/>
  <c r="G335" i="1"/>
  <c r="G339" i="1"/>
  <c r="G343" i="1"/>
  <c r="G350" i="1"/>
  <c r="G354" i="1"/>
  <c r="G361" i="1"/>
  <c r="H576" i="1"/>
  <c r="G578" i="1"/>
  <c r="G582" i="1"/>
  <c r="G586" i="1"/>
  <c r="G590" i="1"/>
  <c r="G594" i="1"/>
  <c r="G598" i="1"/>
  <c r="G602" i="1"/>
  <c r="G606" i="1"/>
  <c r="G610" i="1"/>
  <c r="G614" i="1"/>
  <c r="G618" i="1"/>
  <c r="G622" i="1"/>
  <c r="G626" i="1"/>
  <c r="G632" i="1"/>
  <c r="G642" i="1"/>
  <c r="G646" i="1"/>
  <c r="G650" i="1"/>
  <c r="G654" i="1"/>
  <c r="G658" i="1"/>
  <c r="G662" i="1"/>
  <c r="G666" i="1"/>
  <c r="G670" i="1"/>
  <c r="G674" i="1"/>
  <c r="G678" i="1"/>
  <c r="G682" i="1"/>
  <c r="G686" i="1"/>
  <c r="G690" i="1"/>
  <c r="G694" i="1"/>
  <c r="G698" i="1"/>
  <c r="G702" i="1"/>
  <c r="G577" i="1"/>
  <c r="G581" i="1"/>
  <c r="G585" i="1"/>
  <c r="G589" i="1"/>
  <c r="G593" i="1"/>
  <c r="G597" i="1"/>
  <c r="G601" i="1"/>
  <c r="G605" i="1"/>
  <c r="G609" i="1"/>
  <c r="G613" i="1"/>
  <c r="G617" i="1"/>
  <c r="G621" i="1"/>
  <c r="G625" i="1"/>
  <c r="G631" i="1"/>
  <c r="G641" i="1"/>
  <c r="G645" i="1"/>
  <c r="G649" i="1"/>
  <c r="G653" i="1"/>
  <c r="G657" i="1"/>
  <c r="G661" i="1"/>
  <c r="G665" i="1"/>
  <c r="G669" i="1"/>
  <c r="G673" i="1"/>
  <c r="G677" i="1"/>
  <c r="G681" i="1"/>
  <c r="G685" i="1"/>
  <c r="G689" i="1"/>
  <c r="G693" i="1"/>
  <c r="G697" i="1"/>
  <c r="G701" i="1"/>
  <c r="G751" i="1"/>
  <c r="G755" i="1"/>
  <c r="G759" i="1"/>
  <c r="G763" i="1"/>
  <c r="G767" i="1"/>
  <c r="G771" i="1"/>
  <c r="G775" i="1"/>
  <c r="G779" i="1"/>
  <c r="G781" i="1"/>
  <c r="H781" i="1"/>
  <c r="G783" i="1"/>
  <c r="H783" i="1"/>
  <c r="G785" i="1"/>
  <c r="H785" i="1"/>
  <c r="G787" i="1"/>
  <c r="H787" i="1"/>
  <c r="G789" i="1"/>
  <c r="H789" i="1"/>
  <c r="G791" i="1"/>
  <c r="H791" i="1"/>
  <c r="G793" i="1"/>
  <c r="H793" i="1"/>
  <c r="G795" i="1"/>
  <c r="H795" i="1"/>
  <c r="G797" i="1"/>
  <c r="H797" i="1"/>
  <c r="G799" i="1"/>
  <c r="H799" i="1"/>
  <c r="G801" i="1"/>
  <c r="H801" i="1"/>
  <c r="G803" i="1"/>
  <c r="H803" i="1"/>
  <c r="G805" i="1"/>
  <c r="H805" i="1"/>
  <c r="G807" i="1"/>
  <c r="H807" i="1"/>
  <c r="G809" i="1"/>
  <c r="H809" i="1"/>
  <c r="G811" i="1"/>
  <c r="H811" i="1"/>
  <c r="G813" i="1"/>
  <c r="H813" i="1"/>
  <c r="G815" i="1"/>
  <c r="H815" i="1"/>
  <c r="G817" i="1"/>
  <c r="H817" i="1"/>
  <c r="G819" i="1"/>
  <c r="H819" i="1"/>
  <c r="G821" i="1"/>
  <c r="H821" i="1"/>
  <c r="G823" i="1"/>
  <c r="H823" i="1"/>
  <c r="G825" i="1"/>
  <c r="H825" i="1"/>
  <c r="G827" i="1"/>
  <c r="H827" i="1"/>
  <c r="G829" i="1"/>
  <c r="H829" i="1"/>
  <c r="G831" i="1"/>
  <c r="H831" i="1"/>
  <c r="G833" i="1"/>
  <c r="H833" i="1"/>
  <c r="G753" i="1"/>
  <c r="G757" i="1"/>
  <c r="G761" i="1"/>
  <c r="G765" i="1"/>
  <c r="G769" i="1"/>
  <c r="G773" i="1"/>
  <c r="G777" i="1"/>
  <c r="G782" i="1"/>
  <c r="H782" i="1"/>
  <c r="G784" i="1"/>
  <c r="H784" i="1"/>
  <c r="G786" i="1"/>
  <c r="H786" i="1"/>
  <c r="G788" i="1"/>
  <c r="H788" i="1"/>
  <c r="G790" i="1"/>
  <c r="H790" i="1"/>
  <c r="G792" i="1"/>
  <c r="H792" i="1"/>
  <c r="G794" i="1"/>
  <c r="H794" i="1"/>
  <c r="G796" i="1"/>
  <c r="H796" i="1"/>
  <c r="G798" i="1"/>
  <c r="H798" i="1"/>
  <c r="G800" i="1"/>
  <c r="H800" i="1"/>
  <c r="G802" i="1"/>
  <c r="H802" i="1"/>
  <c r="G804" i="1"/>
  <c r="H804" i="1"/>
  <c r="G806" i="1"/>
  <c r="H806" i="1"/>
  <c r="G808" i="1"/>
  <c r="H808" i="1"/>
  <c r="G810" i="1"/>
  <c r="H810" i="1"/>
  <c r="G812" i="1"/>
  <c r="H812" i="1"/>
  <c r="G814" i="1"/>
  <c r="H814" i="1"/>
  <c r="G816" i="1"/>
  <c r="H816" i="1"/>
  <c r="G818" i="1"/>
  <c r="H818" i="1"/>
  <c r="G820" i="1"/>
  <c r="H820" i="1"/>
  <c r="G822" i="1"/>
  <c r="H822" i="1"/>
  <c r="G824" i="1"/>
  <c r="H824" i="1"/>
  <c r="G826" i="1"/>
  <c r="H826" i="1"/>
  <c r="G828" i="1"/>
  <c r="H828" i="1"/>
  <c r="G830" i="1"/>
  <c r="H830" i="1"/>
  <c r="G832" i="1"/>
  <c r="H832"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31" i="1"/>
  <c r="H935" i="1"/>
  <c r="H939" i="1"/>
  <c r="H943" i="1"/>
  <c r="H947" i="1"/>
  <c r="H951" i="1"/>
  <c r="H955" i="1"/>
  <c r="H959" i="1"/>
  <c r="H963" i="1"/>
  <c r="H967" i="1"/>
  <c r="H971" i="1"/>
  <c r="H975" i="1"/>
  <c r="H979" i="1"/>
  <c r="H983" i="1"/>
  <c r="H987" i="1"/>
  <c r="H991" i="1"/>
  <c r="H995" i="1"/>
  <c r="H999" i="1"/>
  <c r="G1001" i="1"/>
  <c r="H1003"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G992" i="1"/>
  <c r="H994" i="1"/>
  <c r="G996" i="1"/>
  <c r="H998" i="1"/>
  <c r="G1000" i="1"/>
  <c r="H1002" i="1"/>
  <c r="G1266"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265" i="1"/>
  <c r="H1267" i="1"/>
  <c r="G1269" i="1"/>
  <c r="H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7" i="1"/>
  <c r="G1431" i="1"/>
  <c r="H1438" i="1"/>
  <c r="G1438" i="1"/>
  <c r="J1447" i="1"/>
  <c r="J1449" i="1"/>
  <c r="J1451" i="1"/>
  <c r="H1455" i="1"/>
  <c r="G1455" i="1"/>
  <c r="I1458" i="1"/>
  <c r="H1459" i="1"/>
  <c r="G1459" i="1"/>
  <c r="I1459" i="1" s="1"/>
  <c r="H1462" i="1"/>
  <c r="G1462" i="1"/>
  <c r="I1462" i="1" s="1"/>
  <c r="H1466" i="1"/>
  <c r="G1466" i="1"/>
  <c r="I1466" i="1" s="1"/>
  <c r="H1474" i="1"/>
  <c r="G1474" i="1"/>
  <c r="I1474" i="1" s="1"/>
  <c r="G1480" i="1"/>
  <c r="H1480" i="1"/>
  <c r="G1538" i="1"/>
  <c r="H1538" i="1"/>
  <c r="G1570" i="1"/>
  <c r="H1570" i="1"/>
  <c r="H1424" i="1"/>
  <c r="H1428" i="1"/>
  <c r="H1432" i="1"/>
  <c r="G1446" i="1"/>
  <c r="J1446" i="1"/>
  <c r="G1448" i="1"/>
  <c r="I1448" i="1" s="1"/>
  <c r="J1448" i="1"/>
  <c r="G1450" i="1"/>
  <c r="I1450" i="1" s="1"/>
  <c r="J1450" i="1"/>
  <c r="G1452" i="1"/>
  <c r="I1452" i="1" s="1"/>
  <c r="J1452" i="1"/>
  <c r="J1455" i="1"/>
  <c r="J1459" i="1"/>
  <c r="J1462" i="1"/>
  <c r="I1476" i="1"/>
  <c r="H1477" i="1"/>
  <c r="G1477" i="1"/>
  <c r="G1488" i="1"/>
  <c r="H1488" i="1"/>
  <c r="G1516" i="1"/>
  <c r="H1516" i="1"/>
  <c r="G1536" i="1"/>
  <c r="H1536" i="1"/>
  <c r="G1568" i="1"/>
  <c r="H1568" i="1"/>
  <c r="H1437" i="1"/>
  <c r="G1437" i="1"/>
  <c r="H1439" i="1"/>
  <c r="G1439" i="1"/>
  <c r="I1439" i="1" s="1"/>
  <c r="H1441" i="1"/>
  <c r="G1441" i="1"/>
  <c r="I1441" i="1" s="1"/>
  <c r="H1443" i="1"/>
  <c r="G1443" i="1"/>
  <c r="H1445" i="1"/>
  <c r="G1445" i="1"/>
  <c r="H1457" i="1"/>
  <c r="G1457" i="1"/>
  <c r="I1457" i="1" s="1"/>
  <c r="I1460" i="1"/>
  <c r="H1461" i="1"/>
  <c r="G1461" i="1"/>
  <c r="I1463" i="1"/>
  <c r="H1464" i="1"/>
  <c r="G1464" i="1"/>
  <c r="I1464" i="1" s="1"/>
  <c r="I1467" i="1"/>
  <c r="H1468" i="1"/>
  <c r="G1468" i="1"/>
  <c r="H1472" i="1"/>
  <c r="G1472" i="1"/>
  <c r="I1472" i="1" s="1"/>
  <c r="J1477" i="1"/>
  <c r="H1482" i="1"/>
  <c r="G1482" i="1"/>
  <c r="G1502" i="1"/>
  <c r="H1502" i="1"/>
  <c r="G1522" i="1"/>
  <c r="H1522" i="1"/>
  <c r="G1554" i="1"/>
  <c r="H1554" i="1"/>
  <c r="E298" i="4"/>
  <c r="G1424" i="1"/>
  <c r="H1426" i="1"/>
  <c r="G1428" i="1"/>
  <c r="H1430" i="1"/>
  <c r="G1432" i="1"/>
  <c r="H1434" i="1"/>
  <c r="H1446" i="1"/>
  <c r="G1447" i="1"/>
  <c r="I1447" i="1" s="1"/>
  <c r="H1448" i="1"/>
  <c r="G1449" i="1"/>
  <c r="I1449" i="1" s="1"/>
  <c r="H1450" i="1"/>
  <c r="G1451" i="1"/>
  <c r="I1451" i="1" s="1"/>
  <c r="H1452" i="1"/>
  <c r="G1453" i="1"/>
  <c r="J1457" i="1"/>
  <c r="H1485" i="1"/>
  <c r="G1485" i="1"/>
  <c r="H1490" i="1"/>
  <c r="G1490" i="1"/>
  <c r="G1500" i="1"/>
  <c r="H1500" i="1"/>
  <c r="G1520" i="1"/>
  <c r="H1520" i="1"/>
  <c r="G1552" i="1"/>
  <c r="H1552" i="1"/>
  <c r="D263" i="4"/>
  <c r="F264" i="4"/>
  <c r="D567" i="4"/>
  <c r="F574" i="4"/>
  <c r="E68" i="5"/>
  <c r="J1456" i="1"/>
  <c r="J1458" i="1"/>
  <c r="J1460" i="1"/>
  <c r="J1463" i="1"/>
  <c r="J1465" i="1"/>
  <c r="J1467" i="1"/>
  <c r="J1471" i="1"/>
  <c r="J1473" i="1"/>
  <c r="J1476" i="1"/>
  <c r="J1478" i="1"/>
  <c r="H1504" i="1"/>
  <c r="H1506" i="1"/>
  <c r="H1524" i="1"/>
  <c r="H1526" i="1"/>
  <c r="H1540" i="1"/>
  <c r="H1542" i="1"/>
  <c r="H1556" i="1"/>
  <c r="H1558" i="1"/>
  <c r="H1572" i="1"/>
  <c r="H1574" i="1"/>
  <c r="D133" i="4"/>
  <c r="F134" i="4"/>
  <c r="D515" i="4"/>
  <c r="F522" i="4"/>
  <c r="F238" i="5"/>
  <c r="D237" i="5"/>
  <c r="F5" i="6"/>
  <c r="H1479" i="1"/>
  <c r="I1479" i="1" s="1"/>
  <c r="J1479" i="1"/>
  <c r="G1481" i="1"/>
  <c r="H1484" i="1"/>
  <c r="G1489" i="1"/>
  <c r="H1492" i="1"/>
  <c r="H1494" i="1"/>
  <c r="H1508" i="1"/>
  <c r="H1510" i="1"/>
  <c r="H1528" i="1"/>
  <c r="H1530" i="1"/>
  <c r="H1544" i="1"/>
  <c r="H1546" i="1"/>
  <c r="H1560" i="1"/>
  <c r="H1562" i="1"/>
  <c r="H1576" i="1"/>
  <c r="H1578" i="1"/>
  <c r="D6" i="4"/>
  <c r="E50" i="4"/>
  <c r="D46" i="1" s="1"/>
  <c r="F202" i="4"/>
  <c r="D196" i="4"/>
  <c r="D215" i="4"/>
  <c r="F216" i="4"/>
  <c r="E420" i="4"/>
  <c r="D529" i="4"/>
  <c r="F530" i="4"/>
  <c r="H289" i="9"/>
  <c r="E176" i="5"/>
  <c r="F8" i="4"/>
  <c r="E311" i="4"/>
  <c r="D306" i="1" s="1"/>
  <c r="H306" i="1" s="1"/>
  <c r="E363" i="4"/>
  <c r="D358" i="1" s="1"/>
  <c r="D459" i="4"/>
  <c r="F460" i="4"/>
  <c r="E529" i="4"/>
  <c r="G292" i="9"/>
  <c r="E292" i="9" s="1"/>
  <c r="B292" i="9" s="1"/>
  <c r="F206" i="5"/>
  <c r="D299" i="4"/>
  <c r="D351" i="4"/>
  <c r="D580" i="4"/>
  <c r="F207" i="5"/>
  <c r="D89" i="6"/>
  <c r="D129" i="6"/>
  <c r="G211" i="9"/>
  <c r="E211" i="9" s="1"/>
  <c r="B211" i="9" s="1"/>
  <c r="G207" i="9"/>
  <c r="E207" i="9" s="1"/>
  <c r="B207" i="9" s="1"/>
  <c r="D421" i="4"/>
  <c r="F603" i="4"/>
  <c r="D87" i="5"/>
  <c r="D190" i="5"/>
  <c r="D176" i="5" s="1"/>
  <c r="B44" i="9"/>
  <c r="B51" i="9"/>
  <c r="F626" i="4"/>
  <c r="F88" i="5"/>
  <c r="E146" i="5"/>
  <c r="D1124" i="1" s="1"/>
  <c r="H1124" i="1" s="1"/>
  <c r="E287" i="9"/>
  <c r="B287" i="9" s="1"/>
  <c r="D35" i="6"/>
  <c r="B35" i="9"/>
  <c r="B60" i="9"/>
  <c r="B67" i="9"/>
  <c r="B144" i="9"/>
  <c r="B148" i="9"/>
  <c r="B152" i="9"/>
  <c r="B156" i="9"/>
  <c r="G197" i="9"/>
  <c r="E197" i="9" s="1"/>
  <c r="B197" i="9" s="1"/>
  <c r="G205" i="9"/>
  <c r="E205" i="9" s="1"/>
  <c r="B205" i="9" s="1"/>
  <c r="B72" i="9"/>
  <c r="B76" i="9"/>
  <c r="B80" i="9"/>
  <c r="B84" i="9"/>
  <c r="B88" i="9"/>
  <c r="B92" i="9"/>
  <c r="B96" i="9"/>
  <c r="B100" i="9"/>
  <c r="B104" i="9"/>
  <c r="B108" i="9"/>
  <c r="B112" i="9"/>
  <c r="B116" i="9"/>
  <c r="B120" i="9"/>
  <c r="B124" i="9"/>
  <c r="B128" i="9"/>
  <c r="B132" i="9"/>
  <c r="B136" i="9"/>
  <c r="B140" i="9"/>
  <c r="E143" i="9"/>
  <c r="B143" i="9" s="1"/>
  <c r="E147" i="9"/>
  <c r="B147" i="9" s="1"/>
  <c r="E151" i="9"/>
  <c r="B151" i="9" s="1"/>
  <c r="E155" i="9"/>
  <c r="B155" i="9" s="1"/>
  <c r="G163" i="9"/>
  <c r="E163" i="9" s="1"/>
  <c r="B163" i="9" s="1"/>
  <c r="G195" i="9"/>
  <c r="E195" i="9" s="1"/>
  <c r="B195" i="9" s="1"/>
  <c r="G203" i="9"/>
  <c r="E203" i="9" s="1"/>
  <c r="B203" i="9" s="1"/>
  <c r="M212" i="9"/>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4" i="9"/>
  <c r="E164" i="9" s="1"/>
  <c r="B164" i="9" s="1"/>
  <c r="G162" i="9"/>
  <c r="E162" i="9" s="1"/>
  <c r="B162" i="9" s="1"/>
  <c r="G160" i="9"/>
  <c r="E160" i="9" s="1"/>
  <c r="B160" i="9" s="1"/>
  <c r="I10" i="9"/>
  <c r="E39" i="9"/>
  <c r="B39" i="9" s="1"/>
  <c r="E47" i="9"/>
  <c r="B47" i="9" s="1"/>
  <c r="E55" i="9"/>
  <c r="B55" i="9" s="1"/>
  <c r="E63" i="9"/>
  <c r="B63"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45" i="9"/>
  <c r="B149" i="9"/>
  <c r="B153" i="9"/>
  <c r="B157" i="9"/>
  <c r="G161" i="9"/>
  <c r="E161" i="9" s="1"/>
  <c r="B161" i="9" s="1"/>
  <c r="G193" i="9"/>
  <c r="E193" i="9" s="1"/>
  <c r="B193" i="9" s="1"/>
  <c r="G201" i="9"/>
  <c r="E201" i="9" s="1"/>
  <c r="B201" i="9" s="1"/>
  <c r="G209" i="9"/>
  <c r="E209" i="9" s="1"/>
  <c r="B209" i="9" s="1"/>
  <c r="B225" i="9"/>
  <c r="E159" i="9"/>
  <c r="B159" i="9" s="1"/>
  <c r="B217" i="9"/>
  <c r="B229" i="9"/>
  <c r="F239" i="9"/>
  <c r="B239" i="9" s="1"/>
  <c r="B245" i="9"/>
  <c r="F255" i="9"/>
  <c r="B255" i="9" s="1"/>
  <c r="B260" i="9"/>
  <c r="F263" i="9"/>
  <c r="B263" i="9" s="1"/>
  <c r="B268" i="9"/>
  <c r="F271" i="9"/>
  <c r="B271" i="9" s="1"/>
  <c r="B290" i="9"/>
  <c r="H638" i="1" l="1"/>
  <c r="I28" i="3"/>
  <c r="D1435" i="1"/>
  <c r="D42" i="8"/>
  <c r="G294" i="9" s="1"/>
  <c r="E294" i="9" s="1"/>
  <c r="B294" i="9" s="1"/>
  <c r="H1215" i="1"/>
  <c r="I23" i="3"/>
  <c r="D1214" i="1"/>
  <c r="E7" i="5"/>
  <c r="D990" i="1"/>
  <c r="E151" i="4"/>
  <c r="E289" i="4" s="1"/>
  <c r="I1446" i="1"/>
  <c r="D1436" i="1"/>
  <c r="I1443" i="1"/>
  <c r="F212" i="9"/>
  <c r="G1469" i="1"/>
  <c r="G297" i="9"/>
  <c r="E297" i="9" s="1"/>
  <c r="H29" i="3"/>
  <c r="C1436" i="1"/>
  <c r="G289" i="9"/>
  <c r="C1154" i="1"/>
  <c r="E289" i="9"/>
  <c r="B289" i="9" s="1"/>
  <c r="F69" i="5"/>
  <c r="C1047" i="1"/>
  <c r="D7" i="5"/>
  <c r="C990" i="1"/>
  <c r="F363" i="4"/>
  <c r="C358" i="1"/>
  <c r="H358" i="1" s="1"/>
  <c r="F643" i="4"/>
  <c r="C637" i="1"/>
  <c r="D151" i="4"/>
  <c r="D289" i="4" s="1"/>
  <c r="D290" i="4" s="1"/>
  <c r="F163" i="4"/>
  <c r="C159" i="1"/>
  <c r="G20" i="9"/>
  <c r="H20" i="9"/>
  <c r="C148" i="1"/>
  <c r="H148" i="1"/>
  <c r="G148" i="1"/>
  <c r="F82" i="4"/>
  <c r="C78" i="1"/>
  <c r="C46" i="1"/>
  <c r="G46" i="1"/>
  <c r="F176" i="5"/>
  <c r="D175" i="5"/>
  <c r="H22" i="3"/>
  <c r="C1153" i="1"/>
  <c r="E165" i="9"/>
  <c r="B165" i="9" s="1"/>
  <c r="F129" i="6"/>
  <c r="C1423" i="1"/>
  <c r="F580" i="4"/>
  <c r="C574" i="1"/>
  <c r="F459" i="4"/>
  <c r="C453" i="1"/>
  <c r="E175" i="5"/>
  <c r="D1152" i="1" s="1"/>
  <c r="I22" i="3"/>
  <c r="D1153" i="1"/>
  <c r="D414" i="1"/>
  <c r="C1517" i="1"/>
  <c r="F133" i="4"/>
  <c r="C129" i="1"/>
  <c r="I1468" i="1"/>
  <c r="I1455" i="1"/>
  <c r="G358" i="1"/>
  <c r="F87" i="5"/>
  <c r="D68" i="5"/>
  <c r="C1065" i="1"/>
  <c r="F89" i="6"/>
  <c r="C1383" i="1"/>
  <c r="D350" i="4"/>
  <c r="F351" i="4"/>
  <c r="C346" i="1"/>
  <c r="F237" i="5"/>
  <c r="H23" i="3"/>
  <c r="C1214" i="1"/>
  <c r="I21" i="3"/>
  <c r="D1046" i="1"/>
  <c r="F263" i="4"/>
  <c r="C259" i="1"/>
  <c r="G1124" i="1"/>
  <c r="B212" i="9"/>
  <c r="F35" i="6"/>
  <c r="H25" i="3"/>
  <c r="C1329" i="1"/>
  <c r="D298" i="4"/>
  <c r="F299" i="4"/>
  <c r="C294" i="1"/>
  <c r="E528" i="4"/>
  <c r="E635" i="4" s="1"/>
  <c r="D629" i="1" s="1"/>
  <c r="D523" i="1"/>
  <c r="F215" i="4"/>
  <c r="C211" i="1"/>
  <c r="D412" i="4"/>
  <c r="H16" i="3"/>
  <c r="C2" i="1"/>
  <c r="F515" i="4"/>
  <c r="C509" i="1"/>
  <c r="E6" i="4"/>
  <c r="I1477" i="1"/>
  <c r="G306" i="1"/>
  <c r="G291" i="9"/>
  <c r="E291" i="9" s="1"/>
  <c r="B291" i="9" s="1"/>
  <c r="F190" i="5"/>
  <c r="C1167" i="1"/>
  <c r="F421" i="4"/>
  <c r="D420" i="4"/>
  <c r="C415" i="1"/>
  <c r="F529" i="4"/>
  <c r="D528" i="4"/>
  <c r="C523" i="1"/>
  <c r="F196" i="4"/>
  <c r="C192" i="1"/>
  <c r="D141" i="6"/>
  <c r="F567" i="4"/>
  <c r="C561" i="1"/>
  <c r="D293" i="1"/>
  <c r="E350" i="4"/>
  <c r="E407" i="4" s="1"/>
  <c r="D402" i="1" s="1"/>
  <c r="H46" i="1"/>
  <c r="C147" i="1" l="1"/>
  <c r="I34" i="3"/>
  <c r="K1432" i="9"/>
  <c r="G295" i="9"/>
  <c r="E295" i="9" s="1"/>
  <c r="B295" i="9" s="1"/>
  <c r="D985" i="1"/>
  <c r="I20" i="3"/>
  <c r="E6" i="5"/>
  <c r="D984" i="1" s="1"/>
  <c r="D285" i="1"/>
  <c r="E413" i="4"/>
  <c r="D408" i="1" s="1"/>
  <c r="E291" i="4"/>
  <c r="D287" i="1" s="1"/>
  <c r="D147" i="1"/>
  <c r="H147" i="1" s="1"/>
  <c r="I17" i="3"/>
  <c r="H1436" i="1"/>
  <c r="G1436" i="1"/>
  <c r="B297" i="9"/>
  <c r="E296" i="9"/>
  <c r="I10" i="3" s="1"/>
  <c r="F6" i="4"/>
  <c r="G1154" i="1"/>
  <c r="H1154" i="1"/>
  <c r="G1047" i="1"/>
  <c r="H1047" i="1"/>
  <c r="G990" i="1"/>
  <c r="H990" i="1"/>
  <c r="H20" i="3"/>
  <c r="C985" i="1"/>
  <c r="F7" i="5"/>
  <c r="E20" i="9"/>
  <c r="B20" i="9" s="1"/>
  <c r="H637" i="1"/>
  <c r="G637" i="1"/>
  <c r="H17" i="3"/>
  <c r="F151" i="4"/>
  <c r="H159" i="1"/>
  <c r="G159" i="1"/>
  <c r="H78" i="1"/>
  <c r="G78" i="1"/>
  <c r="H346" i="1"/>
  <c r="G346" i="1"/>
  <c r="G561" i="1"/>
  <c r="H561" i="1"/>
  <c r="H415" i="1"/>
  <c r="G415" i="1"/>
  <c r="E290" i="4"/>
  <c r="D286" i="1" s="1"/>
  <c r="I16" i="3"/>
  <c r="E412" i="4"/>
  <c r="D2" i="1"/>
  <c r="H2" i="1" s="1"/>
  <c r="C286" i="1"/>
  <c r="H211" i="1"/>
  <c r="G211" i="1"/>
  <c r="H294" i="1"/>
  <c r="G294" i="1"/>
  <c r="H1329" i="1"/>
  <c r="G1329" i="1"/>
  <c r="G1065" i="1"/>
  <c r="H1065" i="1"/>
  <c r="H1517" i="1"/>
  <c r="G1517" i="1"/>
  <c r="H11" i="3"/>
  <c r="D291" i="4"/>
  <c r="F289" i="4"/>
  <c r="D413" i="4"/>
  <c r="D414" i="4" s="1"/>
  <c r="C285" i="1"/>
  <c r="H192" i="1"/>
  <c r="G192" i="1"/>
  <c r="G509" i="1"/>
  <c r="H509" i="1"/>
  <c r="D408" i="4"/>
  <c r="F350" i="4"/>
  <c r="C345" i="1"/>
  <c r="F68" i="5"/>
  <c r="H21" i="3"/>
  <c r="C1046" i="1"/>
  <c r="D6" i="5"/>
  <c r="G453" i="1"/>
  <c r="H453" i="1"/>
  <c r="H1423" i="1"/>
  <c r="G1423" i="1"/>
  <c r="G1153" i="1"/>
  <c r="H1153" i="1"/>
  <c r="E640" i="4"/>
  <c r="G523" i="1"/>
  <c r="H523" i="1"/>
  <c r="D635" i="4"/>
  <c r="F420" i="4"/>
  <c r="C414" i="1"/>
  <c r="E408" i="4"/>
  <c r="D403" i="1" s="1"/>
  <c r="D345" i="1"/>
  <c r="F141" i="6"/>
  <c r="H28" i="3"/>
  <c r="C1435" i="1"/>
  <c r="D636" i="4"/>
  <c r="F528" i="4"/>
  <c r="C522" i="1"/>
  <c r="F298" i="4"/>
  <c r="D407" i="4"/>
  <c r="C293" i="1"/>
  <c r="H259" i="1"/>
  <c r="G259" i="1"/>
  <c r="H1214" i="1"/>
  <c r="G1214" i="1"/>
  <c r="H1383" i="1"/>
  <c r="G1383" i="1"/>
  <c r="H129" i="1"/>
  <c r="G129" i="1"/>
  <c r="G1167" i="1"/>
  <c r="H1167" i="1"/>
  <c r="D639" i="4"/>
  <c r="F412" i="4"/>
  <c r="C407" i="1"/>
  <c r="E636" i="4"/>
  <c r="D630" i="1" s="1"/>
  <c r="D522" i="1"/>
  <c r="E19" i="9"/>
  <c r="G574" i="1"/>
  <c r="H574" i="1"/>
  <c r="F175" i="5"/>
  <c r="C1152" i="1"/>
  <c r="G299" i="9"/>
  <c r="E299" i="9" s="1"/>
  <c r="H276" i="9" l="1"/>
  <c r="E293" i="9"/>
  <c r="I11" i="3" s="1"/>
  <c r="E415" i="4"/>
  <c r="D410" i="1" s="1"/>
  <c r="G147" i="1"/>
  <c r="F290" i="4"/>
  <c r="G2" i="1"/>
  <c r="G985" i="1"/>
  <c r="H985" i="1"/>
  <c r="E298" i="9"/>
  <c r="B299" i="9"/>
  <c r="C633" i="1"/>
  <c r="G1152" i="1"/>
  <c r="H1152" i="1"/>
  <c r="H1435" i="1"/>
  <c r="G1435" i="1"/>
  <c r="D634" i="1"/>
  <c r="H285" i="1"/>
  <c r="G285" i="1"/>
  <c r="N3" i="9"/>
  <c r="H286" i="1"/>
  <c r="G286" i="1"/>
  <c r="G522" i="1"/>
  <c r="H522" i="1"/>
  <c r="H414" i="1"/>
  <c r="G414" i="1"/>
  <c r="G282" i="9"/>
  <c r="E282" i="9" s="1"/>
  <c r="B282" i="9" s="1"/>
  <c r="G276" i="9"/>
  <c r="E276" i="9" s="1"/>
  <c r="F6" i="5"/>
  <c r="C984" i="1"/>
  <c r="H345" i="1"/>
  <c r="G345" i="1"/>
  <c r="D640" i="4"/>
  <c r="D641" i="4" s="1"/>
  <c r="F413" i="4"/>
  <c r="D415" i="4"/>
  <c r="C408" i="1"/>
  <c r="H9" i="3"/>
  <c r="H293" i="1"/>
  <c r="G293" i="1"/>
  <c r="G1046" i="1"/>
  <c r="H1046" i="1"/>
  <c r="C409" i="1"/>
  <c r="F407" i="4"/>
  <c r="C402" i="1"/>
  <c r="F636" i="4"/>
  <c r="C630" i="1"/>
  <c r="F635" i="4"/>
  <c r="C629" i="1"/>
  <c r="F408" i="4"/>
  <c r="C403" i="1"/>
  <c r="F291" i="4"/>
  <c r="C287" i="1"/>
  <c r="E639" i="4"/>
  <c r="E642" i="4" s="1"/>
  <c r="E414" i="4"/>
  <c r="D409" i="1" s="1"/>
  <c r="D407" i="1"/>
  <c r="G407" i="1" s="1"/>
  <c r="F414" i="4" l="1"/>
  <c r="F639" i="4"/>
  <c r="D636" i="1"/>
  <c r="E275" i="9"/>
  <c r="B276" i="9"/>
  <c r="H403" i="1"/>
  <c r="G403" i="1"/>
  <c r="H630" i="1"/>
  <c r="G630" i="1"/>
  <c r="H409" i="1"/>
  <c r="G409" i="1"/>
  <c r="F415" i="4"/>
  <c r="C410" i="1"/>
  <c r="H407" i="1"/>
  <c r="E641" i="4"/>
  <c r="F641" i="4" s="1"/>
  <c r="D633" i="1"/>
  <c r="H633" i="1" s="1"/>
  <c r="H8" i="3"/>
  <c r="G984" i="1"/>
  <c r="H984" i="1"/>
  <c r="C635" i="1"/>
  <c r="H408" i="1"/>
  <c r="G408" i="1"/>
  <c r="H287" i="1"/>
  <c r="G287" i="1"/>
  <c r="H629" i="1"/>
  <c r="G629" i="1"/>
  <c r="H402" i="1"/>
  <c r="G402" i="1"/>
  <c r="K3" i="9"/>
  <c r="I9" i="3"/>
  <c r="D642" i="4"/>
  <c r="D645" i="4" s="1"/>
  <c r="F640" i="4"/>
  <c r="C634" i="1"/>
  <c r="G633" i="1" l="1"/>
  <c r="E646" i="4"/>
  <c r="I19" i="3" s="1"/>
  <c r="M3" i="9"/>
  <c r="I8" i="3"/>
  <c r="H410" i="1"/>
  <c r="G410" i="1"/>
  <c r="H18" i="3"/>
  <c r="C639" i="1"/>
  <c r="H634" i="1"/>
  <c r="G634" i="1"/>
  <c r="E645" i="4"/>
  <c r="F645" i="4" s="1"/>
  <c r="D635" i="1"/>
  <c r="G635" i="1" s="1"/>
  <c r="F642" i="4"/>
  <c r="D646" i="4"/>
  <c r="C636" i="1"/>
  <c r="H635" i="1"/>
  <c r="D640" i="1"/>
  <c r="F646" i="4" l="1"/>
  <c r="H19" i="3"/>
  <c r="C640" i="1"/>
  <c r="H7" i="3"/>
  <c r="H636" i="1"/>
  <c r="G636" i="1"/>
  <c r="I18" i="3"/>
  <c r="D639" i="1"/>
  <c r="G639" i="1" s="1"/>
  <c r="H639" i="1" l="1"/>
  <c r="J3" i="9"/>
  <c r="I7" i="3"/>
  <c r="H640" i="1"/>
  <c r="G640" i="1"/>
  <c r="M272" i="9" l="1"/>
  <c r="L272" i="9"/>
  <c r="H18" i="9"/>
  <c r="G18" i="9"/>
  <c r="M16" i="9"/>
  <c r="K13" i="9"/>
  <c r="J10" i="9"/>
  <c r="I7" i="9"/>
  <c r="K9" i="9"/>
  <c r="J6" i="9"/>
  <c r="L15" i="9"/>
  <c r="H17" i="9"/>
  <c r="I11" i="9"/>
  <c r="K5" i="9"/>
  <c r="I8" i="9"/>
  <c r="M15" i="9"/>
  <c r="J8" i="9"/>
  <c r="I13" i="9"/>
  <c r="I6" i="9"/>
  <c r="K12" i="9"/>
  <c r="K10" i="9"/>
  <c r="G16" i="9"/>
  <c r="I9" i="9"/>
  <c r="G15" i="9"/>
  <c r="K8" i="9"/>
  <c r="J13" i="9"/>
  <c r="J9" i="9"/>
  <c r="H15" i="9"/>
  <c r="G17" i="9"/>
  <c r="K6" i="9"/>
  <c r="J11" i="9"/>
  <c r="I17" i="9"/>
  <c r="I5" i="9"/>
  <c r="K11" i="9"/>
  <c r="H16" i="9"/>
  <c r="J7" i="9"/>
  <c r="I12" i="9"/>
  <c r="K7" i="9"/>
  <c r="J12" i="9"/>
  <c r="J17" i="9"/>
  <c r="J5" i="9"/>
  <c r="L16" i="9"/>
  <c r="F16" i="9" l="1"/>
  <c r="E12" i="9"/>
  <c r="B12" i="9" s="1"/>
  <c r="F15" i="9"/>
  <c r="F14" i="9" s="1"/>
  <c r="E17" i="9"/>
  <c r="B17" i="9" s="1"/>
  <c r="E5" i="9"/>
  <c r="E15" i="9"/>
  <c r="E7" i="9"/>
  <c r="B7" i="9" s="1"/>
  <c r="E18" i="9"/>
  <c r="B18" i="9" s="1"/>
  <c r="E9" i="9"/>
  <c r="B9" i="9" s="1"/>
  <c r="E6" i="9"/>
  <c r="B6" i="9" s="1"/>
  <c r="E8" i="9"/>
  <c r="B8" i="9" s="1"/>
  <c r="E10" i="9"/>
  <c r="B10" i="9" s="1"/>
  <c r="E16" i="9"/>
  <c r="B16" i="9" s="1"/>
  <c r="E13" i="9"/>
  <c r="B13" i="9" s="1"/>
  <c r="F272" i="9"/>
  <c r="E11" i="9"/>
  <c r="B11" i="9" s="1"/>
  <c r="E4" i="9" l="1"/>
  <c r="B5" i="9"/>
  <c r="B272" i="9"/>
  <c r="F19" i="9"/>
  <c r="F3" i="9" s="1"/>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<sst xmlns="http://schemas.openxmlformats.org/spreadsheetml/2006/main" count="4313" uniqueCount="3393">
  <si>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</si>
  <si>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</si>
  <si>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</si>
  <si>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</si>
  <si>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</si>
  <si>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</si>
  <si>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</si>
  <si>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</si>
  <si>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</si>
  <si>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</si>
  <si>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</si>
  <si>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</si>
  <si>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</si>
  <si>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</si>
  <si>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</si>
  <si>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</si>
  <si>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</si>
  <si>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</si>
  <si>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</si>
  <si>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</si>
  <si>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</si>
  <si>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</si>
  <si>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</si>
  <si>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</si>
  <si>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</si>
  <si>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</si>
  <si>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</si>
  <si>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</si>
  <si>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</si>
  <si>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</si>
  <si>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</si>
  <si>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MUZEJSKI DOKUMENTACIJSKI CENTAR</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</si>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</sst>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3123726</v>
      </c>
      <c r="D2" s="6">
        <f>'PR-RAS'!E6</f>
        <v>3328146.11</v>
      </c>
      <c r="E2" s="6">
        <v>0</v>
      </c>
      <c r="F2" s="6">
        <v>0</v>
      </c>
      <c r="G2" s="7">
        <f t="shared" ref="G2:G264" si="0">(B2/1000)*(C2*1+D2*2)</f>
        <v>9780.0182199999981</v>
      </c>
      <c r="H2" s="7">
        <f t="shared" ref="H2:H264" si="1">ABS(C2-ROUND(C2,0))+ABS(D2-ROUND(D2,0))</f>
        <v>0.10999999986961484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271691</v>
      </c>
      <c r="D46" s="1">
        <f>'PR-RAS'!E50</f>
        <v>161321.83000000002</v>
      </c>
      <c r="E46" s="1">
        <v>0</v>
      </c>
      <c r="F46" s="1">
        <v>0</v>
      </c>
      <c r="G46" s="2">
        <f t="shared" si="0"/>
        <v>26745.059700000002</v>
      </c>
      <c r="H46" s="2">
        <f t="shared" si="1"/>
        <v>0.16999999998370185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4995</v>
      </c>
      <c r="D58" s="1">
        <f>'PR-RAS'!E62</f>
        <v>81521.83</v>
      </c>
      <c r="E58" s="1">
        <v>0</v>
      </c>
      <c r="F58" s="1">
        <v>0</v>
      </c>
      <c r="G58" s="2">
        <f t="shared" si="0"/>
        <v>9578.2036200000002</v>
      </c>
      <c r="H58" s="2">
        <f t="shared" si="1"/>
        <v>0.16999999999825377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4995</v>
      </c>
      <c r="D59" s="1">
        <f>'PR-RAS'!E63</f>
        <v>81521.83</v>
      </c>
      <c r="E59" s="1">
        <v>0</v>
      </c>
      <c r="F59" s="1">
        <v>0</v>
      </c>
      <c r="G59" s="2">
        <f t="shared" si="0"/>
        <v>9746.2422800000004</v>
      </c>
      <c r="H59" s="2">
        <f t="shared" si="1"/>
        <v>0.16999999999825377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50000</v>
      </c>
      <c r="D64" s="1">
        <f>'PR-RAS'!E68</f>
        <v>79800</v>
      </c>
      <c r="E64" s="1">
        <v>0</v>
      </c>
      <c r="F64" s="1">
        <v>0</v>
      </c>
      <c r="G64" s="2">
        <f t="shared" si="0"/>
        <v>13204.8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50000</v>
      </c>
      <c r="D65" s="1">
        <f>'PR-RAS'!E69</f>
        <v>79800</v>
      </c>
      <c r="E65" s="1">
        <v>0</v>
      </c>
      <c r="F65" s="1">
        <v>0</v>
      </c>
      <c r="G65" s="2">
        <f t="shared" si="0"/>
        <v>13414.4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216696</v>
      </c>
      <c r="D70" s="1">
        <f>'PR-RAS'!E74</f>
        <v>0</v>
      </c>
      <c r="E70" s="1">
        <v>0</v>
      </c>
      <c r="F70" s="1">
        <v>0</v>
      </c>
      <c r="G70" s="2">
        <f t="shared" si="0"/>
        <v>14952.024000000001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216696</v>
      </c>
      <c r="D71" s="1">
        <f>'PR-RAS'!E75</f>
        <v>0</v>
      </c>
      <c r="E71" s="1">
        <v>0</v>
      </c>
      <c r="F71" s="1">
        <v>0</v>
      </c>
      <c r="G71" s="2">
        <f t="shared" si="0"/>
        <v>15168.720000000001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v>
      </c>
      <c r="D78" s="1">
        <f>'PR-RAS'!E82</f>
        <v>53.25</v>
      </c>
      <c r="E78" s="1">
        <v>0</v>
      </c>
      <c r="F78" s="1">
        <v>0</v>
      </c>
      <c r="G78" s="2">
        <f t="shared" si="0"/>
        <v>12.820499999999999</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60</v>
      </c>
      <c r="D79" s="1">
        <f>'PR-RAS'!E83</f>
        <v>53.25</v>
      </c>
      <c r="E79" s="1">
        <v>0</v>
      </c>
      <c r="F79" s="1">
        <v>0</v>
      </c>
      <c r="G79" s="2">
        <f t="shared" si="0"/>
        <v>12.987</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44</v>
      </c>
      <c r="D81" s="1">
        <f>'PR-RAS'!E85</f>
        <v>21.25</v>
      </c>
      <c r="E81" s="1">
        <v>0</v>
      </c>
      <c r="F81" s="1">
        <v>0</v>
      </c>
      <c r="G81" s="2">
        <f t="shared" si="0"/>
        <v>6.92</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16</v>
      </c>
      <c r="D83" s="1">
        <f>'PR-RAS'!E87</f>
        <v>32</v>
      </c>
      <c r="E83" s="1">
        <v>0</v>
      </c>
      <c r="F83" s="1">
        <v>0</v>
      </c>
      <c r="G83" s="2">
        <f t="shared" si="0"/>
        <v>6.5600000000000005</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103514</v>
      </c>
      <c r="D120" s="1">
        <f>'PR-RAS'!E124</f>
        <v>149037.37</v>
      </c>
      <c r="E120" s="1">
        <v>0</v>
      </c>
      <c r="F120" s="1">
        <v>0</v>
      </c>
      <c r="G120" s="2">
        <f t="shared" si="0"/>
        <v>47789.060059999996</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94252</v>
      </c>
      <c r="D121" s="1">
        <f>'PR-RAS'!E125</f>
        <v>149037.37</v>
      </c>
      <c r="E121" s="1">
        <v>0</v>
      </c>
      <c r="F121" s="1">
        <v>0</v>
      </c>
      <c r="G121" s="2">
        <f t="shared" si="0"/>
        <v>47079.2088</v>
      </c>
      <c r="H121" s="2">
        <f t="shared" si="1"/>
        <v>0.36999999999534339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1829</v>
      </c>
      <c r="D122" s="1">
        <f>'PR-RAS'!E126</f>
        <v>5931</v>
      </c>
      <c r="E122" s="1">
        <v>0</v>
      </c>
      <c r="F122" s="1">
        <v>0</v>
      </c>
      <c r="G122" s="2">
        <f t="shared" si="0"/>
        <v>1656.6109999999999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92423</v>
      </c>
      <c r="D123" s="1">
        <f>'PR-RAS'!E127</f>
        <v>143106.37</v>
      </c>
      <c r="E123" s="1">
        <v>0</v>
      </c>
      <c r="F123" s="1">
        <v>0</v>
      </c>
      <c r="G123" s="2">
        <f t="shared" si="0"/>
        <v>46193.560279999998</v>
      </c>
      <c r="H123" s="2">
        <f t="shared" si="1"/>
        <v>0.36999999999534339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9262</v>
      </c>
      <c r="D124" s="1">
        <f>'PR-RAS'!E128</f>
        <v>0</v>
      </c>
      <c r="E124" s="1">
        <v>0</v>
      </c>
      <c r="F124" s="1">
        <v>0</v>
      </c>
      <c r="G124" s="2">
        <f t="shared" si="0"/>
        <v>1139.2259999999999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9262</v>
      </c>
      <c r="D125" s="1">
        <f>'PR-RAS'!E129</f>
        <v>0</v>
      </c>
      <c r="E125" s="1">
        <v>0</v>
      </c>
      <c r="F125" s="1">
        <v>0</v>
      </c>
      <c r="G125" s="2">
        <f t="shared" si="0"/>
        <v>1148.4880000000001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2748072</v>
      </c>
      <c r="D129" s="1">
        <f>'PR-RAS'!E133</f>
        <v>3017509.34</v>
      </c>
      <c r="E129" s="1">
        <v>0</v>
      </c>
      <c r="F129" s="1">
        <v>0</v>
      </c>
      <c r="G129" s="2">
        <f t="shared" si="0"/>
        <v>1124235.6070399999</v>
      </c>
      <c r="H129" s="2">
        <f t="shared" si="1"/>
        <v>0.33999999985098839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2748072</v>
      </c>
      <c r="D130" s="1">
        <f>'PR-RAS'!E134</f>
        <v>3017509.34</v>
      </c>
      <c r="E130" s="1">
        <v>0</v>
      </c>
      <c r="F130" s="1">
        <v>0</v>
      </c>
      <c r="G130" s="2">
        <f t="shared" si="0"/>
        <v>1133018.6977200001</v>
      </c>
      <c r="H130" s="2">
        <f t="shared" si="1"/>
        <v>0.33999999985098839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2748072</v>
      </c>
      <c r="D131" s="1">
        <f>'PR-RAS'!E135</f>
        <v>3017509.34</v>
      </c>
      <c r="E131" s="1">
        <v>0</v>
      </c>
      <c r="F131" s="1">
        <v>0</v>
      </c>
      <c r="G131" s="2">
        <f t="shared" si="0"/>
        <v>1141801.7884</v>
      </c>
      <c r="H131" s="2">
        <f t="shared" si="1"/>
        <v>0.33999999985098839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389</v>
      </c>
      <c r="D135" s="1">
        <f>'PR-RAS'!E139</f>
        <v>224.32</v>
      </c>
      <c r="E135" s="1">
        <v>0</v>
      </c>
      <c r="F135" s="1">
        <v>0</v>
      </c>
      <c r="G135" s="2">
        <f t="shared" si="0"/>
        <v>112.24376000000001</v>
      </c>
      <c r="H135" s="2">
        <f t="shared" si="1"/>
        <v>0.31999999999999318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389</v>
      </c>
      <c r="D146" s="1">
        <f>'PR-RAS'!E150</f>
        <v>224.32</v>
      </c>
      <c r="E146" s="1">
        <v>0</v>
      </c>
      <c r="F146" s="1">
        <v>0</v>
      </c>
      <c r="G146" s="2">
        <f t="shared" si="0"/>
        <v>121.45779999999999</v>
      </c>
      <c r="H146" s="2">
        <f t="shared" si="1"/>
        <v>0.31999999999999318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2859654</v>
      </c>
      <c r="D147" s="1">
        <f>'PR-RAS'!E151</f>
        <v>3279993.62</v>
      </c>
      <c r="E147" s="1">
        <v>0</v>
      </c>
      <c r="F147" s="1">
        <v>0</v>
      </c>
      <c r="G147" s="2">
        <f t="shared" si="0"/>
        <v>1375267.6210399999</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2284661</v>
      </c>
      <c r="D148" s="1">
        <f>'PR-RAS'!E152</f>
        <v>2577787.5200000005</v>
      </c>
      <c r="E148" s="1">
        <v>0</v>
      </c>
      <c r="F148" s="1">
        <v>0</v>
      </c>
      <c r="G148" s="2">
        <f t="shared" si="0"/>
        <v>1093714.6978800001</v>
      </c>
      <c r="H148" s="2">
        <f t="shared" si="1"/>
        <v>0.47999999951571226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1895102</v>
      </c>
      <c r="D149" s="1">
        <f>'PR-RAS'!E153</f>
        <v>2146841.2200000002</v>
      </c>
      <c r="E149" s="1">
        <v>0</v>
      </c>
      <c r="F149" s="1">
        <v>0</v>
      </c>
      <c r="G149" s="2">
        <f t="shared" si="0"/>
        <v>915940.09712000005</v>
      </c>
      <c r="H149" s="2">
        <f t="shared" si="1"/>
        <v>0.22000000020489097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1892843</v>
      </c>
      <c r="D150" s="1">
        <f>'PR-RAS'!E154</f>
        <v>2143262.96</v>
      </c>
      <c r="E150" s="1">
        <v>0</v>
      </c>
      <c r="F150" s="1">
        <v>0</v>
      </c>
      <c r="G150" s="2">
        <f t="shared" si="0"/>
        <v>920725.96907999995</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1578</v>
      </c>
      <c r="D152" s="1">
        <f>'PR-RAS'!E156</f>
        <v>2844.02</v>
      </c>
      <c r="E152" s="1">
        <v>0</v>
      </c>
      <c r="F152" s="1">
        <v>0</v>
      </c>
      <c r="G152" s="2">
        <f t="shared" si="0"/>
        <v>1097.1720399999999</v>
      </c>
      <c r="H152" s="2">
        <f t="shared" si="1"/>
        <v>1.999999999998181E-2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681</v>
      </c>
      <c r="D153" s="1">
        <f>'PR-RAS'!E157</f>
        <v>734.24</v>
      </c>
      <c r="E153" s="1">
        <v>0</v>
      </c>
      <c r="F153" s="1">
        <v>0</v>
      </c>
      <c r="G153" s="2">
        <f t="shared" si="0"/>
        <v>326.72095999999999</v>
      </c>
      <c r="H153" s="2">
        <f t="shared" si="1"/>
        <v>0.24000000000000909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78065</v>
      </c>
      <c r="D154" s="1">
        <f>'PR-RAS'!E158</f>
        <v>90452.97</v>
      </c>
      <c r="E154" s="1">
        <v>0</v>
      </c>
      <c r="F154" s="1">
        <v>0</v>
      </c>
      <c r="G154" s="2">
        <f t="shared" si="0"/>
        <v>39622.553820000001</v>
      </c>
      <c r="H154" s="2">
        <f t="shared" si="1"/>
        <v>2.9999999998835847E-2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311494</v>
      </c>
      <c r="D155" s="1">
        <f>'PR-RAS'!E159</f>
        <v>340493.33</v>
      </c>
      <c r="E155" s="1">
        <v>0</v>
      </c>
      <c r="F155" s="1">
        <v>0</v>
      </c>
      <c r="G155" s="2">
        <f t="shared" si="0"/>
        <v>152842.02163999999</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311494</v>
      </c>
      <c r="D157" s="1">
        <f>'PR-RAS'!E161</f>
        <v>340493.33</v>
      </c>
      <c r="E157" s="1">
        <v>0</v>
      </c>
      <c r="F157" s="1">
        <v>0</v>
      </c>
      <c r="G157" s="2">
        <f t="shared" si="0"/>
        <v>154826.98295999999</v>
      </c>
      <c r="H157" s="2">
        <f t="shared" si="1"/>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563143</v>
      </c>
      <c r="D159" s="1">
        <f>'PR-RAS'!E163</f>
        <v>670134.52999999991</v>
      </c>
      <c r="E159" s="1">
        <v>0</v>
      </c>
      <c r="F159" s="1">
        <v>0</v>
      </c>
      <c r="G159" s="2">
        <f t="shared" si="0"/>
        <v>300739.10547999997</v>
      </c>
      <c r="H159" s="2">
        <f t="shared" si="1"/>
        <v>0.47000000008847564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62624</v>
      </c>
      <c r="D160" s="1">
        <f>'PR-RAS'!E164</f>
        <v>88079.61</v>
      </c>
      <c r="E160" s="1">
        <v>0</v>
      </c>
      <c r="F160" s="1">
        <v>0</v>
      </c>
      <c r="G160" s="2">
        <f t="shared" si="0"/>
        <v>37966.53198</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2770</v>
      </c>
      <c r="D161" s="1">
        <f>'PR-RAS'!E165</f>
        <v>18656.57</v>
      </c>
      <c r="E161" s="1">
        <v>0</v>
      </c>
      <c r="F161" s="1">
        <v>0</v>
      </c>
      <c r="G161" s="2">
        <f t="shared" si="0"/>
        <v>6413.3024000000005</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53546</v>
      </c>
      <c r="D162" s="1">
        <f>'PR-RAS'!E166</f>
        <v>62226.18</v>
      </c>
      <c r="E162" s="1">
        <v>0</v>
      </c>
      <c r="F162" s="1">
        <v>0</v>
      </c>
      <c r="G162" s="2">
        <f t="shared" si="0"/>
        <v>28657.735959999998</v>
      </c>
      <c r="H162" s="2">
        <f t="shared" si="1"/>
        <v>0.18000000000029104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4150</v>
      </c>
      <c r="D163" s="1">
        <f>'PR-RAS'!E167</f>
        <v>7196.86</v>
      </c>
      <c r="E163" s="1">
        <v>0</v>
      </c>
      <c r="F163" s="1">
        <v>0</v>
      </c>
      <c r="G163" s="2">
        <f t="shared" si="0"/>
        <v>3004.0826400000001</v>
      </c>
      <c r="H163" s="2">
        <f t="shared" si="1"/>
        <v>0.14000000000032742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2158</v>
      </c>
      <c r="D164" s="1">
        <f>'PR-RAS'!E168</f>
        <v>0</v>
      </c>
      <c r="E164" s="1">
        <v>0</v>
      </c>
      <c r="F164" s="1">
        <v>0</v>
      </c>
      <c r="G164" s="2">
        <f t="shared" si="0"/>
        <v>351.75400000000002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85074</v>
      </c>
      <c r="D165" s="1">
        <f>'PR-RAS'!E169</f>
        <v>81578.25</v>
      </c>
      <c r="E165" s="1">
        <v>0</v>
      </c>
      <c r="F165" s="1">
        <v>0</v>
      </c>
      <c r="G165" s="2">
        <f t="shared" si="0"/>
        <v>40709.802000000003</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39292</v>
      </c>
      <c r="D166" s="1">
        <f>'PR-RAS'!E170</f>
        <v>29883.06</v>
      </c>
      <c r="E166" s="1">
        <v>0</v>
      </c>
      <c r="F166" s="1">
        <v>0</v>
      </c>
      <c r="G166" s="2">
        <f t="shared" si="0"/>
        <v>16344.5898</v>
      </c>
      <c r="H166" s="2">
        <f t="shared" si="1"/>
        <v>6.0000000001309672E-2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128</v>
      </c>
      <c r="D167" s="1">
        <f>'PR-RAS'!E171</f>
        <v>366.16</v>
      </c>
      <c r="E167" s="1">
        <v>0</v>
      </c>
      <c r="F167" s="1">
        <v>0</v>
      </c>
      <c r="G167" s="2">
        <f t="shared" si="0"/>
        <v>142.81312000000003</v>
      </c>
      <c r="H167" s="2">
        <f t="shared" si="1"/>
        <v>0.16000000000002501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26146</v>
      </c>
      <c r="D168" s="1">
        <f>'PR-RAS'!E172</f>
        <v>38649.78</v>
      </c>
      <c r="E168" s="1">
        <v>0</v>
      </c>
      <c r="F168" s="1">
        <v>0</v>
      </c>
      <c r="G168" s="2">
        <f t="shared" si="0"/>
        <v>17275.408520000001</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698</v>
      </c>
      <c r="D169" s="1">
        <f>'PR-RAS'!E173</f>
        <v>378</v>
      </c>
      <c r="E169" s="1">
        <v>0</v>
      </c>
      <c r="F169" s="1">
        <v>0</v>
      </c>
      <c r="G169" s="2">
        <f t="shared" si="0"/>
        <v>244.27200000000002</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18749</v>
      </c>
      <c r="D170" s="1">
        <f>'PR-RAS'!E174</f>
        <v>12301.25</v>
      </c>
      <c r="E170" s="1">
        <v>0</v>
      </c>
      <c r="F170" s="1">
        <v>0</v>
      </c>
      <c r="G170" s="2">
        <f t="shared" si="0"/>
        <v>7326.4035000000003</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61</v>
      </c>
      <c r="D172" s="1">
        <f>'PR-RAS'!E176</f>
        <v>0</v>
      </c>
      <c r="E172" s="1">
        <v>0</v>
      </c>
      <c r="F172" s="1">
        <v>0</v>
      </c>
      <c r="G172" s="2">
        <f t="shared" si="0"/>
        <v>10.431000000000001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382583</v>
      </c>
      <c r="D173" s="1">
        <f>'PR-RAS'!E177</f>
        <v>435953.22</v>
      </c>
      <c r="E173" s="1">
        <v>0</v>
      </c>
      <c r="F173" s="1">
        <v>0</v>
      </c>
      <c r="G173" s="2">
        <f t="shared" si="0"/>
        <v>215772.18367999999</v>
      </c>
      <c r="H173" s="2">
        <f t="shared" si="1"/>
        <v>0.21999999997206032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28232</v>
      </c>
      <c r="D174" s="1">
        <f>'PR-RAS'!E178</f>
        <v>24943.18</v>
      </c>
      <c r="E174" s="1">
        <v>0</v>
      </c>
      <c r="F174" s="1">
        <v>0</v>
      </c>
      <c r="G174" s="2">
        <f t="shared" si="0"/>
        <v>13514.476279999999</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38226</v>
      </c>
      <c r="D175" s="1">
        <f>'PR-RAS'!E179</f>
        <v>52293.85</v>
      </c>
      <c r="E175" s="1">
        <v>0</v>
      </c>
      <c r="F175" s="1">
        <v>0</v>
      </c>
      <c r="G175" s="2">
        <f t="shared" si="0"/>
        <v>24849.5838</v>
      </c>
      <c r="H175" s="2">
        <f t="shared" si="1"/>
        <v>0.15000000000145519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19057</v>
      </c>
      <c r="D176" s="1">
        <f>'PR-RAS'!E180</f>
        <v>16802.060000000001</v>
      </c>
      <c r="E176" s="1">
        <v>0</v>
      </c>
      <c r="F176" s="1">
        <v>0</v>
      </c>
      <c r="G176" s="2">
        <f t="shared" si="0"/>
        <v>9215.6959999999999</v>
      </c>
      <c r="H176" s="2">
        <f t="shared" si="1"/>
        <v>6.0000000001309672E-2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15902</v>
      </c>
      <c r="D177" s="1">
        <f>'PR-RAS'!E181</f>
        <v>15762.98</v>
      </c>
      <c r="E177" s="1">
        <v>0</v>
      </c>
      <c r="F177" s="1">
        <v>0</v>
      </c>
      <c r="G177" s="2">
        <f t="shared" si="0"/>
        <v>8347.3209599999991</v>
      </c>
      <c r="H177" s="2">
        <f t="shared" si="1"/>
        <v>2.0000000000436557E-2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17632</v>
      </c>
      <c r="D178" s="1">
        <f>'PR-RAS'!E182</f>
        <v>12572.5</v>
      </c>
      <c r="E178" s="1">
        <v>0</v>
      </c>
      <c r="F178" s="1">
        <v>0</v>
      </c>
      <c r="G178" s="2">
        <f t="shared" si="0"/>
        <v>7571.5289999999995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14600</v>
      </c>
      <c r="D179" s="1">
        <f>'PR-RAS'!E183</f>
        <v>15450</v>
      </c>
      <c r="E179" s="1">
        <v>0</v>
      </c>
      <c r="F179" s="1">
        <v>0</v>
      </c>
      <c r="G179" s="2">
        <f t="shared" si="0"/>
        <v>8099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177370</v>
      </c>
      <c r="D180" s="1">
        <f>'PR-RAS'!E184</f>
        <v>180400.54</v>
      </c>
      <c r="E180" s="1">
        <v>0</v>
      </c>
      <c r="F180" s="1">
        <v>0</v>
      </c>
      <c r="G180" s="2">
        <f t="shared" si="0"/>
        <v>96332.623320000013</v>
      </c>
      <c r="H180" s="2">
        <f t="shared" si="1"/>
        <v>0.45999999999185093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32650</v>
      </c>
      <c r="D181" s="1">
        <f>'PR-RAS'!E185</f>
        <v>47988.36</v>
      </c>
      <c r="E181" s="1">
        <v>0</v>
      </c>
      <c r="F181" s="1">
        <v>0</v>
      </c>
      <c r="G181" s="2">
        <f t="shared" si="0"/>
        <v>23152.809600000001</v>
      </c>
      <c r="H181" s="2">
        <f t="shared" si="1"/>
        <v>0.36000000000058208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38914</v>
      </c>
      <c r="D182" s="1">
        <f>'PR-RAS'!E186</f>
        <v>69739.75</v>
      </c>
      <c r="E182" s="1">
        <v>0</v>
      </c>
      <c r="F182" s="1">
        <v>0</v>
      </c>
      <c r="G182" s="2">
        <f t="shared" si="0"/>
        <v>32289.2235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26683</v>
      </c>
      <c r="D183" s="1">
        <f>'PR-RAS'!E187</f>
        <v>50300.08</v>
      </c>
      <c r="E183" s="1">
        <v>0</v>
      </c>
      <c r="F183" s="1">
        <v>0</v>
      </c>
      <c r="G183" s="2">
        <f t="shared" si="0"/>
        <v>23165.53512</v>
      </c>
      <c r="H183" s="2">
        <f t="shared" si="1"/>
        <v>8.000000000174623E-2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6179</v>
      </c>
      <c r="D184" s="1">
        <f>'PR-RAS'!E188</f>
        <v>14223.369999999999</v>
      </c>
      <c r="E184" s="1">
        <v>0</v>
      </c>
      <c r="F184" s="1">
        <v>0</v>
      </c>
      <c r="G184" s="2">
        <f t="shared" si="0"/>
        <v>6336.5104199999996</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216</v>
      </c>
      <c r="E186" s="1">
        <v>0</v>
      </c>
      <c r="F186" s="1">
        <v>0</v>
      </c>
      <c r="G186" s="2">
        <f t="shared" si="0"/>
        <v>79.92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2840</v>
      </c>
      <c r="D188" s="1">
        <f>'PR-RAS'!E192</f>
        <v>6302.5</v>
      </c>
      <c r="E188" s="1">
        <v>0</v>
      </c>
      <c r="F188" s="1">
        <v>0</v>
      </c>
      <c r="G188" s="2">
        <f t="shared" si="0"/>
        <v>2888.2150000000001</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884</v>
      </c>
      <c r="D189" s="1">
        <f>'PR-RAS'!E193</f>
        <v>0</v>
      </c>
      <c r="E189" s="1">
        <v>0</v>
      </c>
      <c r="F189" s="1">
        <v>0</v>
      </c>
      <c r="G189" s="2">
        <f t="shared" si="0"/>
        <v>166.19200000000001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260</v>
      </c>
      <c r="D190" s="1">
        <f>'PR-RAS'!E194</f>
        <v>6289.07</v>
      </c>
      <c r="E190" s="1">
        <v>0</v>
      </c>
      <c r="F190" s="1">
        <v>0</v>
      </c>
      <c r="G190" s="2">
        <f t="shared" si="0"/>
        <v>2426.4084600000001</v>
      </c>
      <c r="H190" s="2">
        <f t="shared" si="1"/>
        <v>6.9999999999708962E-2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2195</v>
      </c>
      <c r="D191" s="1">
        <f>'PR-RAS'!E195</f>
        <v>1415.8</v>
      </c>
      <c r="E191" s="1">
        <v>0</v>
      </c>
      <c r="F191" s="1">
        <v>0</v>
      </c>
      <c r="G191" s="2">
        <f t="shared" si="0"/>
        <v>955.05400000000009</v>
      </c>
      <c r="H191" s="2">
        <f t="shared" si="1"/>
        <v>0.20000000000004547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5455</v>
      </c>
      <c r="D192" s="1">
        <f>'PR-RAS'!E196</f>
        <v>25071.57</v>
      </c>
      <c r="E192" s="1">
        <v>0</v>
      </c>
      <c r="F192" s="1">
        <v>0</v>
      </c>
      <c r="G192" s="2">
        <f t="shared" si="0"/>
        <v>10619.24474</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5455</v>
      </c>
      <c r="D206" s="1">
        <f>'PR-RAS'!E210</f>
        <v>25071.57</v>
      </c>
      <c r="E206" s="1">
        <v>0</v>
      </c>
      <c r="F206" s="1">
        <v>0</v>
      </c>
      <c r="G206" s="2">
        <f t="shared" si="0"/>
        <v>11397.618699999999</v>
      </c>
      <c r="H206" s="2">
        <f t="shared" si="1"/>
        <v>0.43000000000029104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5089</v>
      </c>
      <c r="D207" s="1">
        <f>'PR-RAS'!E211</f>
        <v>5910.57</v>
      </c>
      <c r="E207" s="1">
        <v>0</v>
      </c>
      <c r="F207" s="1">
        <v>0</v>
      </c>
      <c r="G207" s="2">
        <f t="shared" si="0"/>
        <v>3483.4888399999995</v>
      </c>
      <c r="H207" s="2">
        <f t="shared" si="1"/>
        <v>0.43000000000029104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11.79</v>
      </c>
      <c r="E208" s="1">
        <v>0</v>
      </c>
      <c r="F208" s="1">
        <v>0</v>
      </c>
      <c r="G208" s="2">
        <f t="shared" si="0"/>
        <v>4.8810599999999997</v>
      </c>
      <c r="H208" s="2">
        <f t="shared" si="1"/>
        <v>0.21000000000000085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18317.95</v>
      </c>
      <c r="E209" s="1">
        <v>0</v>
      </c>
      <c r="F209" s="1">
        <v>0</v>
      </c>
      <c r="G209" s="2">
        <f t="shared" si="0"/>
        <v>7620.2672000000002</v>
      </c>
      <c r="H209" s="2">
        <f t="shared" si="1"/>
        <v>4.9999999999272404E-2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366</v>
      </c>
      <c r="D210" s="1">
        <f>'PR-RAS'!E214</f>
        <v>831.26</v>
      </c>
      <c r="E210" s="1">
        <v>0</v>
      </c>
      <c r="F210" s="1">
        <v>0</v>
      </c>
      <c r="G210" s="2">
        <f t="shared" si="0"/>
        <v>423.96067999999997</v>
      </c>
      <c r="H210" s="2">
        <f t="shared" si="1"/>
        <v>0.25999999999999091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4750</v>
      </c>
      <c r="D248" s="1">
        <f>'PR-RAS'!E252</f>
        <v>6400</v>
      </c>
      <c r="E248" s="1">
        <v>0</v>
      </c>
      <c r="F248" s="1">
        <v>0</v>
      </c>
      <c r="G248" s="2">
        <f t="shared" si="0"/>
        <v>4334.8500000000004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4750</v>
      </c>
      <c r="D255" s="1">
        <f>'PR-RAS'!E259</f>
        <v>6400</v>
      </c>
      <c r="E255" s="1">
        <v>0</v>
      </c>
      <c r="F255" s="1">
        <v>0</v>
      </c>
      <c r="G255" s="2">
        <f t="shared" si="0"/>
        <v>4457.7</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4750</v>
      </c>
      <c r="D256" s="1">
        <f>'PR-RAS'!E260</f>
        <v>6400</v>
      </c>
      <c r="E256" s="1">
        <v>0</v>
      </c>
      <c r="F256" s="1">
        <v>0</v>
      </c>
      <c r="G256" s="2">
        <f t="shared" si="0"/>
        <v>4475.25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1645</v>
      </c>
      <c r="D259" s="1">
        <f>'PR-RAS'!E263</f>
        <v>600</v>
      </c>
      <c r="E259" s="1">
        <v>0</v>
      </c>
      <c r="F259" s="1">
        <v>0</v>
      </c>
      <c r="G259" s="2">
        <f t="shared" si="0"/>
        <v>734.01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695</v>
      </c>
      <c r="D260" s="1">
        <f>'PR-RAS'!E264</f>
        <v>600</v>
      </c>
      <c r="E260" s="1">
        <v>0</v>
      </c>
      <c r="F260" s="1">
        <v>0</v>
      </c>
      <c r="G260" s="2">
        <f t="shared" si="0"/>
        <v>490.80500000000001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695</v>
      </c>
      <c r="D261" s="1">
        <f>'PR-RAS'!E265</f>
        <v>600</v>
      </c>
      <c r="E261" s="1">
        <v>0</v>
      </c>
      <c r="F261" s="1">
        <v>0</v>
      </c>
      <c r="G261" s="2">
        <f t="shared" si="0"/>
        <v>492.7</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950</v>
      </c>
      <c r="D269" s="1">
        <f>'PR-RAS'!E273</f>
        <v>0</v>
      </c>
      <c r="E269" s="1">
        <v>0</v>
      </c>
      <c r="F269" s="1">
        <v>0</v>
      </c>
      <c r="G269" s="2">
        <f t="shared" si="8"/>
        <v>254.60000000000002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950</v>
      </c>
      <c r="D272" s="1">
        <f>'PR-RAS'!E276</f>
        <v>0</v>
      </c>
      <c r="E272" s="1">
        <v>0</v>
      </c>
      <c r="F272" s="1">
        <v>0</v>
      </c>
      <c r="G272" s="2">
        <f t="shared" si="8"/>
        <v>257.45000000000005</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2859654</v>
      </c>
      <c r="D285" s="1">
        <f>'PR-RAS'!E289</f>
        <v>3279993.62</v>
      </c>
      <c r="E285" s="1">
        <v>0</v>
      </c>
      <c r="F285" s="1">
        <v>0</v>
      </c>
      <c r="G285" s="2">
        <f t="shared" si="8"/>
        <v>2675178.11216</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264072</v>
      </c>
      <c r="D286" s="1">
        <f>'PR-RAS'!E290</f>
        <v>48152.489999999758</v>
      </c>
      <c r="E286" s="1">
        <v>0</v>
      </c>
      <c r="F286" s="1">
        <v>0</v>
      </c>
      <c r="G286" s="2">
        <f t="shared" si="8"/>
        <v>102707.43929999985</v>
      </c>
      <c r="H286" s="2">
        <f t="shared" si="9"/>
        <v>0.48999999975785613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60226</v>
      </c>
      <c r="D288" s="1">
        <f>'PR-RAS'!E292</f>
        <v>254415.66</v>
      </c>
      <c r="E288" s="1">
        <v>0</v>
      </c>
      <c r="F288" s="1">
        <v>0</v>
      </c>
      <c r="G288" s="2">
        <f t="shared" si="8"/>
        <v>163319.45084</v>
      </c>
      <c r="H288" s="2">
        <f t="shared" si="9"/>
        <v>0.33999999999650754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69882</v>
      </c>
      <c r="D345" s="1">
        <f>'PR-RAS'!E350</f>
        <v>59229.960000000006</v>
      </c>
      <c r="E345" s="1">
        <v>0</v>
      </c>
      <c r="F345" s="1">
        <v>0</v>
      </c>
      <c r="G345" s="2">
        <f t="shared" si="8"/>
        <v>64789.620479999998</v>
      </c>
      <c r="H345" s="2">
        <f t="shared" si="9"/>
        <v>3.9999999993597157E-2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69882</v>
      </c>
      <c r="D358" s="1">
        <f>'PR-RAS'!E363</f>
        <v>59229.960000000006</v>
      </c>
      <c r="E358" s="1">
        <v>0</v>
      </c>
      <c r="F358" s="1">
        <v>0</v>
      </c>
      <c r="G358" s="2">
        <f t="shared" si="8"/>
        <v>67238.065440000006</v>
      </c>
      <c r="H358" s="2">
        <f t="shared" si="9"/>
        <v>3.9999999993597157E-2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25441</v>
      </c>
      <c r="D364" s="1">
        <f>'PR-RAS'!E369</f>
        <v>19502.3</v>
      </c>
      <c r="E364" s="1">
        <v>0</v>
      </c>
      <c r="F364" s="1">
        <v>0</v>
      </c>
      <c r="G364" s="2">
        <f t="shared" si="8"/>
        <v>23393.752799999998</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5579</v>
      </c>
      <c r="D365" s="1">
        <f>'PR-RAS'!E370</f>
        <v>17793.5</v>
      </c>
      <c r="E365" s="1">
        <v>0</v>
      </c>
      <c r="F365" s="1">
        <v>0</v>
      </c>
      <c r="G365" s="2">
        <f t="shared" si="8"/>
        <v>14984.423999999999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19862</v>
      </c>
      <c r="D367" s="1">
        <f>'PR-RAS'!E372</f>
        <v>1708.8</v>
      </c>
      <c r="E367" s="1">
        <v>0</v>
      </c>
      <c r="F367" s="1">
        <v>0</v>
      </c>
      <c r="G367" s="2">
        <f t="shared" si="8"/>
        <v>8520.3335999999999</v>
      </c>
      <c r="H367" s="2">
        <f t="shared" si="9"/>
        <v>0.20000000000004547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29566</v>
      </c>
      <c r="D378" s="1">
        <f>'PR-RAS'!E383</f>
        <v>39727.660000000003</v>
      </c>
      <c r="E378" s="1">
        <v>0</v>
      </c>
      <c r="F378" s="1">
        <v>0</v>
      </c>
      <c r="G378" s="2">
        <f t="shared" si="8"/>
        <v>41101.037640000002</v>
      </c>
      <c r="H378" s="2">
        <f t="shared" si="9"/>
        <v>0.33999999999650754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29566</v>
      </c>
      <c r="D379" s="1">
        <f>'PR-RAS'!E384</f>
        <v>39727.660000000003</v>
      </c>
      <c r="E379" s="1">
        <v>0</v>
      </c>
      <c r="F379" s="1">
        <v>0</v>
      </c>
      <c r="G379" s="2">
        <f t="shared" si="8"/>
        <v>41210.058960000002</v>
      </c>
      <c r="H379" s="2">
        <f t="shared" si="9"/>
        <v>0.33999999999650754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14875</v>
      </c>
      <c r="D386" s="1">
        <f>'PR-RAS'!E391</f>
        <v>0</v>
      </c>
      <c r="E386" s="1">
        <v>0</v>
      </c>
      <c r="F386" s="1">
        <v>0</v>
      </c>
      <c r="G386" s="2">
        <f t="shared" si="8"/>
        <v>5726.875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14875</v>
      </c>
      <c r="D388" s="1">
        <f>'PR-RAS'!E393</f>
        <v>0</v>
      </c>
      <c r="E388" s="1">
        <v>0</v>
      </c>
      <c r="F388" s="1">
        <v>0</v>
      </c>
      <c r="G388" s="2">
        <f t="shared" si="8"/>
        <v>5756.625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69882</v>
      </c>
      <c r="D403" s="1">
        <f>'PR-RAS'!E408</f>
        <v>59229.960000000006</v>
      </c>
      <c r="E403" s="1">
        <v>0</v>
      </c>
      <c r="F403" s="1">
        <v>0</v>
      </c>
      <c r="G403" s="2">
        <f t="shared" si="8"/>
        <v>75713.451840000009</v>
      </c>
      <c r="H403" s="2">
        <f t="shared" si="9"/>
        <v>3.9999999993597157E-2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3123726</v>
      </c>
      <c r="D407" s="1">
        <f>'PR-RAS'!E412</f>
        <v>3328146.11</v>
      </c>
      <c r="E407" s="1">
        <v>0</v>
      </c>
      <c r="F407" s="1">
        <v>0</v>
      </c>
      <c r="G407" s="2">
        <f t="shared" si="8"/>
        <v>3970687.39732</v>
      </c>
      <c r="H407" s="2">
        <f t="shared" si="9"/>
        <v>0.10999999986961484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2929536</v>
      </c>
      <c r="D408" s="1">
        <f>'PR-RAS'!E413</f>
        <v>3339223.58</v>
      </c>
      <c r="E408" s="1">
        <v>0</v>
      </c>
      <c r="F408" s="1">
        <v>0</v>
      </c>
      <c r="G408" s="2">
        <f t="shared" si="8"/>
        <v>3910449.1461199997</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194190</v>
      </c>
      <c r="D409" s="1">
        <f>'PR-RAS'!E414</f>
        <v>0</v>
      </c>
      <c r="E409" s="1">
        <v>0</v>
      </c>
      <c r="F409" s="1">
        <v>0</v>
      </c>
      <c r="G409" s="2">
        <f t="shared" si="8"/>
        <v>79229.51999999999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11077.470000000205</v>
      </c>
      <c r="E410" s="1">
        <v>0</v>
      </c>
      <c r="F410" s="1">
        <v>0</v>
      </c>
      <c r="G410" s="2">
        <f t="shared" si="8"/>
        <v>9061.3704600001674</v>
      </c>
      <c r="H410" s="2">
        <f t="shared" si="9"/>
        <v>0.47000000020489097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60226</v>
      </c>
      <c r="D411" s="1">
        <f>'PR-RAS'!E416</f>
        <v>254415.66</v>
      </c>
      <c r="E411" s="1">
        <v>0</v>
      </c>
      <c r="F411" s="1">
        <v>0</v>
      </c>
      <c r="G411" s="2">
        <f t="shared" si="8"/>
        <v>233313.5012</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3123726</v>
      </c>
      <c r="D633" s="1">
        <f>'PR-RAS'!E639</f>
        <v>3328146.11</v>
      </c>
      <c r="E633" s="1">
        <v>0</v>
      </c>
      <c r="F633" s="1">
        <v>0</v>
      </c>
      <c r="G633" s="2">
        <f t="shared" si="10"/>
        <v>6180971.515039999</v>
      </c>
      <c r="H633" s="2">
        <f t="shared" si="11"/>
        <v>0.10999999986961484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2929536</v>
      </c>
      <c r="D634" s="1">
        <f>'PR-RAS'!E640</f>
        <v>3339223.58</v>
      </c>
      <c r="E634" s="1">
        <v>0</v>
      </c>
      <c r="F634" s="1">
        <v>0</v>
      </c>
      <c r="G634" s="2">
        <f t="shared" si="10"/>
        <v>6081853.3402800001</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194190</v>
      </c>
      <c r="D635" s="1">
        <f>'PR-RAS'!E641</f>
        <v>0</v>
      </c>
      <c r="E635" s="1">
        <v>0</v>
      </c>
      <c r="F635" s="1">
        <v>0</v>
      </c>
      <c r="G635" s="2">
        <f t="shared" si="10"/>
        <v>123116.46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11077.470000000205</v>
      </c>
      <c r="E636" s="1">
        <v>0</v>
      </c>
      <c r="F636" s="1">
        <v>0</v>
      </c>
      <c r="G636" s="2">
        <f t="shared" si="10"/>
        <v>14068.38690000026</v>
      </c>
      <c r="H636" s="2">
        <f t="shared" si="11"/>
        <v>0.47000000020489097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60226</v>
      </c>
      <c r="D637" s="1">
        <f>'PR-RAS'!E643</f>
        <v>254415.66</v>
      </c>
      <c r="E637" s="1">
        <v>0</v>
      </c>
      <c r="F637" s="1">
        <v>0</v>
      </c>
      <c r="G637" s="2">
        <f t="shared" si="10"/>
        <v>361920.45552000008</v>
      </c>
      <c r="H637" s="2">
        <f t="shared" si="11"/>
        <v>0.33999999999650754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254416</v>
      </c>
      <c r="D639" s="1">
        <f>'PR-RAS'!E645</f>
        <v>243338.1899999998</v>
      </c>
      <c r="E639" s="1">
        <v>0</v>
      </c>
      <c r="F639" s="1">
        <v>0</v>
      </c>
      <c r="G639" s="2">
        <f t="shared" si="10"/>
        <v>472816.93843999977</v>
      </c>
      <c r="H639" s="2">
        <f t="shared" si="11"/>
        <v>0.18999999979860149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900554</v>
      </c>
      <c r="D642" s="1">
        <f>'PR-RAS'!E649</f>
        <v>1203759.01</v>
      </c>
      <c r="E642" s="1">
        <v>0</v>
      </c>
      <c r="F642" s="1">
        <v>0</v>
      </c>
      <c r="G642" s="2">
        <f t="shared" si="10"/>
        <v>2120474.1648200001</v>
      </c>
      <c r="H642" s="2">
        <f t="shared" si="1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3341625</v>
      </c>
      <c r="D643" s="1">
        <f>'PR-RAS'!E650</f>
        <v>4805771.08</v>
      </c>
      <c r="E643" s="1">
        <v>0</v>
      </c>
      <c r="F643" s="1">
        <v>0</v>
      </c>
      <c r="G643" s="2">
        <f t="shared" si="10"/>
        <v>8315933.3167200005</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3038420</v>
      </c>
      <c r="D644" s="1">
        <f>'PR-RAS'!E651</f>
        <v>4868270.54</v>
      </c>
      <c r="E644" s="1">
        <v>0</v>
      </c>
      <c r="F644" s="1">
        <v>0</v>
      </c>
      <c r="G644" s="2">
        <f t="shared" si="10"/>
        <v>8214299.97444</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1203759</v>
      </c>
      <c r="D645" s="1">
        <f>'PR-RAS'!E652</f>
        <v>1141259.5499999998</v>
      </c>
      <c r="E645" s="1">
        <v>0</v>
      </c>
      <c r="F645" s="1">
        <v>0</v>
      </c>
      <c r="G645" s="2">
        <f t="shared" si="10"/>
        <v>2245163.0963999997</v>
      </c>
      <c r="H645" s="2">
        <f t="shared" si="11"/>
        <v>0.45000000018626451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16</v>
      </c>
      <c r="E647" s="1">
        <v>0</v>
      </c>
      <c r="F647" s="1">
        <v>0</v>
      </c>
      <c r="G647" s="2">
        <f t="shared" si="10"/>
        <v>31.008000000000003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13</v>
      </c>
      <c r="E649" s="1">
        <v>0</v>
      </c>
      <c r="F649" s="1">
        <v>0</v>
      </c>
      <c r="G649" s="2">
        <f t="shared" si="10"/>
        <v>25.272000000000002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4995</v>
      </c>
      <c r="D662" s="1">
        <f>'PR-RAS'!E669</f>
        <v>81521.83</v>
      </c>
      <c r="E662" s="1">
        <v>0</v>
      </c>
      <c r="F662" s="1">
        <v>0</v>
      </c>
      <c r="G662" s="2">
        <f t="shared" si="10"/>
        <v>111073.55426</v>
      </c>
      <c r="H662" s="2">
        <f t="shared" si="11"/>
        <v>0.16999999999825377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50000</v>
      </c>
      <c r="D669" s="1">
        <f>'PR-RAS'!E676</f>
        <v>79800</v>
      </c>
      <c r="E669" s="1">
        <v>0</v>
      </c>
      <c r="F669" s="1">
        <v>0</v>
      </c>
      <c r="G669" s="2">
        <f t="shared" si="10"/>
        <v>140012.80000000002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216696</v>
      </c>
      <c r="D689" s="1">
        <f>'PR-RAS'!E696</f>
        <v>0</v>
      </c>
      <c r="E689" s="1">
        <v>0</v>
      </c>
      <c r="F689" s="1">
        <v>0</v>
      </c>
      <c r="G689" s="2">
        <f t="shared" si="10"/>
        <v>149086.848</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3621.39</v>
      </c>
      <c r="E710" s="1">
        <v>0</v>
      </c>
      <c r="F710" s="1">
        <v>0</v>
      </c>
      <c r="G710" s="2">
        <f t="shared" si="10"/>
        <v>5135.1310199999998</v>
      </c>
      <c r="H710" s="2">
        <f t="shared" si="11"/>
        <v>0.38999999999987267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53546</v>
      </c>
      <c r="D711" s="1">
        <f>'PR-RAS'!E718</f>
        <v>62226.18</v>
      </c>
      <c r="E711" s="1">
        <v>0</v>
      </c>
      <c r="F711" s="1">
        <v>0</v>
      </c>
      <c r="G711" s="2">
        <f t="shared" si="10"/>
        <v>126378.83559999998</v>
      </c>
      <c r="H711" s="2">
        <f t="shared" si="11"/>
        <v>0.18000000000029104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12920</v>
      </c>
      <c r="D713" s="1">
        <f>'PR-RAS'!E720</f>
        <v>14910</v>
      </c>
      <c r="E713" s="1">
        <v>0</v>
      </c>
      <c r="F713" s="1">
        <v>0</v>
      </c>
      <c r="G713" s="2">
        <f t="shared" si="10"/>
        <v>30430.879999999997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59489</v>
      </c>
      <c r="D714" s="1">
        <f>'PR-RAS'!E721</f>
        <v>66751.64</v>
      </c>
      <c r="E714" s="1">
        <v>0</v>
      </c>
      <c r="F714" s="1">
        <v>0</v>
      </c>
      <c r="G714" s="2">
        <f t="shared" si="10"/>
        <v>137603.49563999998</v>
      </c>
      <c r="H714" s="2">
        <f t="shared" si="11"/>
        <v>0.36000000000058208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111941</v>
      </c>
      <c r="D715" s="1">
        <f>'PR-RAS'!E722</f>
        <v>107977.77</v>
      </c>
      <c r="E715" s="1">
        <v>0</v>
      </c>
      <c r="F715" s="1">
        <v>0</v>
      </c>
      <c r="G715" s="2">
        <f t="shared" si="10"/>
        <v>234118.12956000003</v>
      </c>
      <c r="H715" s="2">
        <f t="shared" si="11"/>
        <v>0.22999999999592546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4939</v>
      </c>
      <c r="D716" s="1">
        <f>'PR-RAS'!E723</f>
        <v>5671.13</v>
      </c>
      <c r="E716" s="1">
        <v>0</v>
      </c>
      <c r="F716" s="1">
        <v>0</v>
      </c>
      <c r="G716" s="2">
        <f t="shared" si="10"/>
        <v>11641.100899999999</v>
      </c>
      <c r="H716" s="2">
        <f t="shared" si="11"/>
        <v>0.13000000000010914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4750</v>
      </c>
      <c r="D812" s="1">
        <f>'PR-RAS'!E819</f>
        <v>6400</v>
      </c>
      <c r="E812" s="1">
        <v>0</v>
      </c>
      <c r="F812" s="1">
        <v>0</v>
      </c>
      <c r="G812" s="2">
        <f t="shared" si="18"/>
        <v>14233.050000000001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1469051</v>
      </c>
      <c r="D984" s="6">
        <f>BILANCA!E6</f>
        <v>1368545.0699999998</v>
      </c>
      <c r="E984" s="6">
        <v>0</v>
      </c>
      <c r="F984" s="6">
        <v>0</v>
      </c>
      <c r="G984" s="7">
        <f t="shared" ref="G984:G1241" si="22">B984/1000*C984+B984/500*D984</f>
        <v>4206.1411399999997</v>
      </c>
      <c r="H984" s="7">
        <f t="shared" si="19"/>
        <v>6.9999999832361937E-2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243371</v>
      </c>
      <c r="D985" s="1">
        <f>BILANCA!E7</f>
        <v>202482.02999999982</v>
      </c>
      <c r="E985" s="1">
        <v>0</v>
      </c>
      <c r="F985" s="1">
        <v>0</v>
      </c>
      <c r="G985" s="2">
        <f t="shared" si="22"/>
        <v>1296.6701199999993</v>
      </c>
      <c r="H985" s="2">
        <f t="shared" si="19"/>
        <v>2.9999999824212864E-2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243371</v>
      </c>
      <c r="D990" s="1">
        <f>BILANCA!E12</f>
        <v>202482.02999999982</v>
      </c>
      <c r="E990" s="1">
        <v>0</v>
      </c>
      <c r="F990" s="1">
        <v>0</v>
      </c>
      <c r="G990" s="2">
        <f t="shared" si="22"/>
        <v>4538.3454199999978</v>
      </c>
      <c r="H990" s="2">
        <f t="shared" si="19"/>
        <v>2.9999999824212864E-2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56371</v>
      </c>
      <c r="D991" s="1">
        <f>BILANCA!E13</f>
        <v>52326.829999999994</v>
      </c>
      <c r="E991" s="1">
        <v>0</v>
      </c>
      <c r="F991" s="1">
        <v>0</v>
      </c>
      <c r="G991" s="2">
        <f t="shared" si="22"/>
        <v>1288.1972799999999</v>
      </c>
      <c r="H991" s="2">
        <f t="shared" si="19"/>
        <v>0.17000000000552973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80887</v>
      </c>
      <c r="D993" s="1">
        <f>BILANCA!E15</f>
        <v>80887.429999999993</v>
      </c>
      <c r="E993" s="1">
        <v>0</v>
      </c>
      <c r="F993" s="1">
        <v>0</v>
      </c>
      <c r="G993" s="2">
        <f t="shared" si="22"/>
        <v>2426.6185999999998</v>
      </c>
      <c r="H993" s="2">
        <f t="shared" si="19"/>
        <v>0.42999999999301508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24516</v>
      </c>
      <c r="D996" s="1">
        <f>BILANCA!E18</f>
        <v>28560.6</v>
      </c>
      <c r="E996" s="1">
        <v>0</v>
      </c>
      <c r="F996" s="1">
        <v>0</v>
      </c>
      <c r="G996" s="2">
        <f t="shared" si="22"/>
        <v>1061.2835999999998</v>
      </c>
      <c r="H996" s="2">
        <f t="shared" si="19"/>
        <v>0.40000000000145519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116326</v>
      </c>
      <c r="D997" s="1">
        <f>BILANCA!E19</f>
        <v>82071.209999999963</v>
      </c>
      <c r="E997" s="1">
        <v>0</v>
      </c>
      <c r="F997" s="1">
        <v>0</v>
      </c>
      <c r="G997" s="2">
        <f t="shared" si="22"/>
        <v>3926.5578799999994</v>
      </c>
      <c r="H997" s="2">
        <f t="shared" si="19"/>
        <v>0.2099999999627471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375185</v>
      </c>
      <c r="D998" s="1">
        <f>BILANCA!E20</f>
        <v>392978.13</v>
      </c>
      <c r="E998" s="1">
        <v>0</v>
      </c>
      <c r="F998" s="1">
        <v>0</v>
      </c>
      <c r="G998" s="2">
        <f t="shared" si="22"/>
        <v>17417.118900000001</v>
      </c>
      <c r="H998" s="2">
        <f t="shared" si="19"/>
        <v>0.13000000000465661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48202</v>
      </c>
      <c r="D999" s="1">
        <f>BILANCA!E21</f>
        <v>45931.07</v>
      </c>
      <c r="E999" s="1">
        <v>0</v>
      </c>
      <c r="F999" s="1">
        <v>0</v>
      </c>
      <c r="G999" s="2">
        <f t="shared" si="22"/>
        <v>2241.0262400000001</v>
      </c>
      <c r="H999" s="2">
        <f t="shared" si="19"/>
        <v>6.9999999999708962E-2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145380</v>
      </c>
      <c r="D1000" s="1">
        <f>BILANCA!E22</f>
        <v>145380.38</v>
      </c>
      <c r="E1000" s="1">
        <v>0</v>
      </c>
      <c r="F1000" s="1">
        <v>0</v>
      </c>
      <c r="G1000" s="2">
        <f t="shared" si="22"/>
        <v>7414.3929200000002</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30957</v>
      </c>
      <c r="D1002" s="1">
        <f>BILANCA!E24</f>
        <v>30957.48</v>
      </c>
      <c r="E1002" s="1">
        <v>0</v>
      </c>
      <c r="F1002" s="1">
        <v>0</v>
      </c>
      <c r="G1002" s="2">
        <f t="shared" si="22"/>
        <v>1764.5672399999999</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83262</v>
      </c>
      <c r="D1004" s="1">
        <f>BILANCA!E26</f>
        <v>83262.2</v>
      </c>
      <c r="E1004" s="1">
        <v>0</v>
      </c>
      <c r="F1004" s="1">
        <v>0</v>
      </c>
      <c r="G1004" s="2">
        <f t="shared" si="22"/>
        <v>5245.5144</v>
      </c>
      <c r="H1004" s="2">
        <f t="shared" si="19"/>
        <v>0.19999999999708962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566660</v>
      </c>
      <c r="D1006" s="1">
        <f>BILANCA!E28</f>
        <v>616438.05000000005</v>
      </c>
      <c r="E1006" s="1">
        <v>0</v>
      </c>
      <c r="F1006" s="1">
        <v>0</v>
      </c>
      <c r="G1006" s="2">
        <f t="shared" si="22"/>
        <v>41389.330300000001</v>
      </c>
      <c r="H1006" s="2">
        <f t="shared" si="19"/>
        <v>5.0000000046566129E-2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39425.089999999851</v>
      </c>
      <c r="E1013" s="1">
        <v>0</v>
      </c>
      <c r="F1013" s="1">
        <v>0</v>
      </c>
      <c r="G1013" s="2">
        <f t="shared" si="22"/>
        <v>2365.5053999999909</v>
      </c>
      <c r="H1013" s="2">
        <f t="shared" si="19"/>
        <v>8.9999999850988388E-2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2629348</v>
      </c>
      <c r="D1014" s="1">
        <f>BILANCA!E36</f>
        <v>2708501.14</v>
      </c>
      <c r="E1014" s="1">
        <v>0</v>
      </c>
      <c r="F1014" s="1">
        <v>0</v>
      </c>
      <c r="G1014" s="2">
        <f t="shared" si="22"/>
        <v>249436.85868</v>
      </c>
      <c r="H1014" s="2">
        <f t="shared" si="19"/>
        <v>0.14000000013038516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49370</v>
      </c>
      <c r="D1017" s="1">
        <f>BILANCA!E39</f>
        <v>49370.8</v>
      </c>
      <c r="E1017" s="1">
        <v>0</v>
      </c>
      <c r="F1017" s="1">
        <v>0</v>
      </c>
      <c r="G1017" s="2">
        <f t="shared" si="22"/>
        <v>5035.7944000000007</v>
      </c>
      <c r="H1017" s="2">
        <f t="shared" si="19"/>
        <v>0.19999999999708962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2678718</v>
      </c>
      <c r="D1018" s="1">
        <f>BILANCA!E40</f>
        <v>2718446.85</v>
      </c>
      <c r="E1018" s="1">
        <v>0</v>
      </c>
      <c r="F1018" s="1">
        <v>0</v>
      </c>
      <c r="G1018" s="2">
        <f t="shared" si="22"/>
        <v>284046.40950000007</v>
      </c>
      <c r="H1018" s="2">
        <f t="shared" si="19"/>
        <v>0.14999999990686774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70674</v>
      </c>
      <c r="D1023" s="1">
        <f>BILANCA!E45</f>
        <v>28658.900000000023</v>
      </c>
      <c r="E1023" s="1">
        <v>0</v>
      </c>
      <c r="F1023" s="1">
        <v>0</v>
      </c>
      <c r="G1023" s="2">
        <f t="shared" si="22"/>
        <v>5119.6720000000023</v>
      </c>
      <c r="H1023" s="2">
        <f t="shared" si="19"/>
        <v>9.9999999976716936E-2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341008</v>
      </c>
      <c r="D1025" s="1">
        <f>BILANCA!E47</f>
        <v>342717</v>
      </c>
      <c r="E1025" s="1">
        <v>0</v>
      </c>
      <c r="F1025" s="1">
        <v>0</v>
      </c>
      <c r="G1025" s="2">
        <f t="shared" si="22"/>
        <v>43110.564000000006</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1464</v>
      </c>
      <c r="D1027" s="1">
        <f>BILANCA!E49</f>
        <v>1464</v>
      </c>
      <c r="E1027" s="1">
        <v>0</v>
      </c>
      <c r="F1027" s="1">
        <v>0</v>
      </c>
      <c r="G1027" s="2">
        <f t="shared" si="22"/>
        <v>193.24799999999999</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271798</v>
      </c>
      <c r="D1028" s="1">
        <f>BILANCA!E50</f>
        <v>315522.09999999998</v>
      </c>
      <c r="E1028" s="1">
        <v>0</v>
      </c>
      <c r="F1028" s="1">
        <v>0</v>
      </c>
      <c r="G1028" s="2">
        <f t="shared" si="22"/>
        <v>40627.898999999998</v>
      </c>
      <c r="H1028" s="2">
        <f t="shared" si="19"/>
        <v>9.9999999976716936E-2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215053</v>
      </c>
      <c r="D1032" s="1">
        <f>BILANCA!E54</f>
        <v>225207.82</v>
      </c>
      <c r="E1032" s="1">
        <v>0</v>
      </c>
      <c r="F1032" s="1">
        <v>0</v>
      </c>
      <c r="G1032" s="2">
        <f t="shared" si="22"/>
        <v>32607.963360000002</v>
      </c>
      <c r="H1032" s="2">
        <f t="shared" si="19"/>
        <v>0.17999999999301508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215053</v>
      </c>
      <c r="D1033" s="1">
        <f>BILANCA!E55</f>
        <v>225207.82</v>
      </c>
      <c r="E1033" s="1">
        <v>0</v>
      </c>
      <c r="F1033" s="1">
        <v>0</v>
      </c>
      <c r="G1033" s="2">
        <f t="shared" si="22"/>
        <v>33273.432000000001</v>
      </c>
      <c r="H1033" s="2">
        <f t="shared" si="19"/>
        <v>0.17999999999301508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1225680</v>
      </c>
      <c r="D1046" s="1">
        <f>BILANCA!E68</f>
        <v>1166063.04</v>
      </c>
      <c r="E1046" s="1">
        <v>0</v>
      </c>
      <c r="F1046" s="1">
        <v>0</v>
      </c>
      <c r="G1046" s="2">
        <f t="shared" si="22"/>
        <v>224141.78304000001</v>
      </c>
      <c r="H1046" s="2">
        <f t="shared" si="19"/>
        <v>4.0000000037252903E-2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1203759</v>
      </c>
      <c r="D1047" s="1">
        <f>BILANCA!E69</f>
        <v>1141259.55</v>
      </c>
      <c r="E1047" s="1">
        <v>0</v>
      </c>
      <c r="F1047" s="1">
        <v>0</v>
      </c>
      <c r="G1047" s="2">
        <f t="shared" si="22"/>
        <v>223121.7984</v>
      </c>
      <c r="H1047" s="2">
        <f t="shared" si="19"/>
        <v>0.44999999995343387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1194380</v>
      </c>
      <c r="D1048" s="1">
        <f>BILANCA!E70</f>
        <v>1137774.69</v>
      </c>
      <c r="E1048" s="1">
        <v>0</v>
      </c>
      <c r="F1048" s="1">
        <v>0</v>
      </c>
      <c r="G1048" s="2">
        <f t="shared" si="22"/>
        <v>225545.40970000002</v>
      </c>
      <c r="H1048" s="2">
        <f t="shared" si="19"/>
        <v>0.31000000005587935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1194380</v>
      </c>
      <c r="D1050" s="1">
        <f>BILANCA!E72</f>
        <v>1137774.69</v>
      </c>
      <c r="E1050" s="1">
        <v>0</v>
      </c>
      <c r="F1050" s="1">
        <v>0</v>
      </c>
      <c r="G1050" s="2">
        <f t="shared" si="22"/>
        <v>232485.26845999999</v>
      </c>
      <c r="H1050" s="2">
        <f t="shared" si="19"/>
        <v>0.31000000005587935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9379</v>
      </c>
      <c r="D1054" s="1">
        <f>BILANCA!E76</f>
        <v>3484.86</v>
      </c>
      <c r="E1054" s="1">
        <v>0</v>
      </c>
      <c r="F1054" s="1">
        <v>0</v>
      </c>
      <c r="G1054" s="2">
        <f t="shared" si="22"/>
        <v>1160.7591199999999</v>
      </c>
      <c r="H1054" s="2">
        <f t="shared" si="19"/>
        <v>0.13999999999987267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21921</v>
      </c>
      <c r="D1056" s="1">
        <f>BILANCA!E78</f>
        <v>24803.49</v>
      </c>
      <c r="E1056" s="1">
        <v>0</v>
      </c>
      <c r="F1056" s="1">
        <v>0</v>
      </c>
      <c r="G1056" s="2">
        <f t="shared" si="22"/>
        <v>5221.5425400000004</v>
      </c>
      <c r="H1056" s="2">
        <f t="shared" si="19"/>
        <v>0.49000000000160071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21921</v>
      </c>
      <c r="D1064" s="1">
        <f>BILANCA!E86</f>
        <v>24803.49</v>
      </c>
      <c r="E1064" s="1">
        <v>0</v>
      </c>
      <c r="F1064" s="1">
        <v>0</v>
      </c>
      <c r="G1064" s="2">
        <f t="shared" si="22"/>
        <v>5793.7663800000009</v>
      </c>
      <c r="H1064" s="2">
        <f t="shared" si="19"/>
        <v>0.49000000000160071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1469051</v>
      </c>
      <c r="D1152" s="1">
        <f>BILANCA!E175</f>
        <v>1368545.0699999998</v>
      </c>
      <c r="E1152" s="1">
        <v>0</v>
      </c>
      <c r="F1152" s="1">
        <v>0</v>
      </c>
      <c r="G1152" s="2">
        <f t="shared" si="22"/>
        <v>710837.85265999998</v>
      </c>
      <c r="H1152" s="2">
        <f t="shared" si="23"/>
        <v>6.9999999832361937E-2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312904</v>
      </c>
      <c r="D1153" s="1">
        <f>BILANCA!E176</f>
        <v>264365.18000000005</v>
      </c>
      <c r="E1153" s="1">
        <v>0</v>
      </c>
      <c r="F1153" s="1">
        <v>0</v>
      </c>
      <c r="G1153" s="2">
        <f t="shared" si="22"/>
        <v>143077.84120000002</v>
      </c>
      <c r="H1153" s="2">
        <f t="shared" si="23"/>
        <v>0.18000000005122274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231382</v>
      </c>
      <c r="D1154" s="1">
        <f>BILANCA!E177</f>
        <v>246333.93000000002</v>
      </c>
      <c r="E1154" s="1">
        <v>0</v>
      </c>
      <c r="F1154" s="1">
        <v>0</v>
      </c>
      <c r="G1154" s="2">
        <f t="shared" si="22"/>
        <v>123812.52606000002</v>
      </c>
      <c r="H1154" s="2">
        <f t="shared" si="23"/>
        <v>6.9999999977881089E-2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205745</v>
      </c>
      <c r="D1155" s="1">
        <f>BILANCA!E178</f>
        <v>229519.17</v>
      </c>
      <c r="E1155" s="1">
        <v>0</v>
      </c>
      <c r="F1155" s="1">
        <v>0</v>
      </c>
      <c r="G1155" s="2">
        <f t="shared" si="22"/>
        <v>114342.73448</v>
      </c>
      <c r="H1155" s="2">
        <f t="shared" si="23"/>
        <v>0.17000000001280569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12999</v>
      </c>
      <c r="D1156" s="1">
        <f>BILANCA!E179</f>
        <v>8664.48</v>
      </c>
      <c r="E1156" s="1">
        <v>0</v>
      </c>
      <c r="F1156" s="1">
        <v>0</v>
      </c>
      <c r="G1156" s="2">
        <f t="shared" si="22"/>
        <v>5246.737079999999</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738</v>
      </c>
      <c r="D1157" s="1">
        <f>BILANCA!E180</f>
        <v>692.47</v>
      </c>
      <c r="E1157" s="1">
        <v>0</v>
      </c>
      <c r="F1157" s="1">
        <v>0</v>
      </c>
      <c r="G1157" s="2">
        <f t="shared" si="22"/>
        <v>369.39155999999997</v>
      </c>
      <c r="H1157" s="2">
        <f t="shared" si="23"/>
        <v>0.47000000000002728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738</v>
      </c>
      <c r="D1160" s="1">
        <f>BILANCA!E183</f>
        <v>692.47</v>
      </c>
      <c r="E1160" s="1">
        <v>0</v>
      </c>
      <c r="F1160" s="1">
        <v>0</v>
      </c>
      <c r="G1160" s="2">
        <f t="shared" si="22"/>
        <v>375.76038</v>
      </c>
      <c r="H1160" s="2">
        <f t="shared" si="23"/>
        <v>0.47000000000002728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11900</v>
      </c>
      <c r="D1165" s="1">
        <f>BILANCA!E188</f>
        <v>7457.81</v>
      </c>
      <c r="E1165" s="1">
        <v>0</v>
      </c>
      <c r="F1165" s="1">
        <v>0</v>
      </c>
      <c r="G1165" s="2">
        <f t="shared" si="22"/>
        <v>4880.4428399999997</v>
      </c>
      <c r="H1165" s="2">
        <f t="shared" si="23"/>
        <v>0.18999999999959982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81522</v>
      </c>
      <c r="D1211" s="1">
        <f>BILANCA!E234</f>
        <v>18031.25</v>
      </c>
      <c r="E1211" s="1">
        <v>0</v>
      </c>
      <c r="F1211" s="1">
        <v>0</v>
      </c>
      <c r="G1211" s="2">
        <f t="shared" si="22"/>
        <v>26809.266</v>
      </c>
      <c r="H1211" s="2">
        <f t="shared" si="23"/>
        <v>0.25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18031.25</v>
      </c>
      <c r="E1212" s="1">
        <v>0</v>
      </c>
      <c r="F1212" s="1">
        <v>0</v>
      </c>
      <c r="G1212" s="2">
        <f t="shared" si="22"/>
        <v>8258.3125</v>
      </c>
      <c r="H1212" s="2">
        <f t="shared" si="23"/>
        <v>0.25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81522</v>
      </c>
      <c r="D1213" s="1">
        <f>BILANCA!E236</f>
        <v>0</v>
      </c>
      <c r="E1213" s="1">
        <v>0</v>
      </c>
      <c r="F1213" s="1">
        <v>0</v>
      </c>
      <c r="G1213" s="2">
        <f t="shared" si="22"/>
        <v>18750.060000000001</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1156147</v>
      </c>
      <c r="D1214" s="1">
        <f>BILANCA!E237</f>
        <v>1104179.8899999999</v>
      </c>
      <c r="E1214" s="1">
        <v>0</v>
      </c>
      <c r="F1214" s="1">
        <v>0</v>
      </c>
      <c r="G1214" s="2">
        <f t="shared" si="22"/>
        <v>777201.06617999997</v>
      </c>
      <c r="H1214" s="2">
        <f t="shared" si="23"/>
        <v>0.11000000010244548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901731</v>
      </c>
      <c r="D1215" s="1">
        <f>BILANCA!E238</f>
        <v>860841.7</v>
      </c>
      <c r="E1215" s="1">
        <v>0</v>
      </c>
      <c r="F1215" s="1">
        <v>0</v>
      </c>
      <c r="G1215" s="2">
        <f t="shared" si="22"/>
        <v>608632.14079999994</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901731</v>
      </c>
      <c r="D1216" s="1">
        <f>BILANCA!E239</f>
        <v>860841.7</v>
      </c>
      <c r="E1216" s="1">
        <v>0</v>
      </c>
      <c r="F1216" s="1">
        <v>0</v>
      </c>
      <c r="G1216" s="2">
        <f t="shared" si="22"/>
        <v>611255.55520000006</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284059</v>
      </c>
      <c r="D1217" s="1">
        <f>BILANCA!E240</f>
        <v>243169.73</v>
      </c>
      <c r="E1217" s="1">
        <v>0</v>
      </c>
      <c r="F1217" s="1">
        <v>0</v>
      </c>
      <c r="G1217" s="2">
        <f t="shared" si="22"/>
        <v>180273.23964000001</v>
      </c>
      <c r="H1217" s="2">
        <f t="shared" si="23"/>
        <v>0.26999999998952262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617672</v>
      </c>
      <c r="D1218" s="1">
        <f>BILANCA!E241</f>
        <v>617671.97</v>
      </c>
      <c r="E1218" s="1">
        <v>0</v>
      </c>
      <c r="F1218" s="1">
        <v>0</v>
      </c>
      <c r="G1218" s="2">
        <f t="shared" si="22"/>
        <v>435458.74589999998</v>
      </c>
      <c r="H1218" s="2">
        <f t="shared" si="23"/>
        <v>3.0000000027939677E-2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254416</v>
      </c>
      <c r="D1222" s="1">
        <f>BILANCA!E245</f>
        <v>243338.19</v>
      </c>
      <c r="E1222" s="1">
        <v>0</v>
      </c>
      <c r="F1222" s="1">
        <v>0</v>
      </c>
      <c r="G1222" s="2">
        <f t="shared" si="22"/>
        <v>177121.07882</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254416</v>
      </c>
      <c r="D1223" s="1">
        <f>BILANCA!E246</f>
        <v>243338.19</v>
      </c>
      <c r="E1223" s="1">
        <v>0</v>
      </c>
      <c r="F1223" s="1">
        <v>0</v>
      </c>
      <c r="G1223" s="2">
        <f t="shared" si="22"/>
        <v>177862.17119999998</v>
      </c>
      <c r="H1223" s="2">
        <f t="shared" si="23"/>
        <v>0.19000000000232831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254416</v>
      </c>
      <c r="D1224" s="1">
        <f>BILANCA!E247</f>
        <v>243338.19</v>
      </c>
      <c r="E1224" s="1">
        <v>0</v>
      </c>
      <c r="F1224" s="1">
        <v>0</v>
      </c>
      <c r="G1224" s="2">
        <f t="shared" si="22"/>
        <v>178603.26358</v>
      </c>
      <c r="H1224" s="2">
        <f t="shared" si="23"/>
        <v>0.19000000000232831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781065</v>
      </c>
      <c r="D1236" s="1">
        <f>BILANCA!E259</f>
        <v>733573</v>
      </c>
      <c r="E1236" s="1">
        <v>0</v>
      </c>
      <c r="F1236" s="1">
        <v>0</v>
      </c>
      <c r="G1236" s="2">
        <f t="shared" si="22"/>
        <v>568797.38300000003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781065</v>
      </c>
      <c r="D1237" s="1">
        <f>BILANCA!E260</f>
        <v>733573</v>
      </c>
      <c r="E1237" s="1">
        <v>0</v>
      </c>
      <c r="F1237" s="1">
        <v>0</v>
      </c>
      <c r="G1237" s="2">
        <f t="shared" si="22"/>
        <v>571045.59400000004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5570</v>
      </c>
      <c r="D1244" s="1">
        <f>BILANCA!E268</f>
        <v>7457.81</v>
      </c>
      <c r="E1244" s="1">
        <v>0</v>
      </c>
      <c r="F1244" s="1">
        <v>0</v>
      </c>
      <c r="G1244" s="2">
        <f t="shared" si="24"/>
        <v>5346.7468200000003</v>
      </c>
      <c r="H1244" s="2">
        <f t="shared" si="23"/>
        <v>0.18999999999959982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16351</v>
      </c>
      <c r="D1245" s="1">
        <f>BILANCA!E269</f>
        <v>17345.68</v>
      </c>
      <c r="E1245" s="1">
        <v>0</v>
      </c>
      <c r="F1245" s="1">
        <v>0</v>
      </c>
      <c r="G1245" s="2">
        <f t="shared" si="24"/>
        <v>13373.098320000001</v>
      </c>
      <c r="H1245" s="2">
        <f t="shared" si="23"/>
        <v>0.31999999999970896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231382</v>
      </c>
      <c r="D1264" s="1">
        <f>BILANCA!E288</f>
        <v>246333.93</v>
      </c>
      <c r="E1264" s="1">
        <v>0</v>
      </c>
      <c r="F1264" s="1">
        <v>0</v>
      </c>
      <c r="G1264" s="2">
        <f t="shared" si="24"/>
        <v>203458.01066</v>
      </c>
      <c r="H1264" s="2">
        <f t="shared" si="23"/>
        <v>7.0000000006984919E-2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6331</v>
      </c>
      <c r="D1274" s="1">
        <f>BILANCA!E298</f>
        <v>0</v>
      </c>
      <c r="E1274" s="1">
        <v>0</v>
      </c>
      <c r="F1274" s="1">
        <v>0</v>
      </c>
      <c r="G1274" s="2">
        <f t="shared" si="24"/>
        <v>1842.3209999999999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5570</v>
      </c>
      <c r="D1278" s="1">
        <f>BILANCA!E302</f>
        <v>7457.81</v>
      </c>
      <c r="E1278" s="1">
        <v>0</v>
      </c>
      <c r="F1278" s="1">
        <v>0</v>
      </c>
      <c r="G1278" s="2">
        <f t="shared" si="24"/>
        <v>6043.2578999999996</v>
      </c>
      <c r="H1278" s="2">
        <f t="shared" si="23"/>
        <v>0.18999999999959982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2929536</v>
      </c>
      <c r="D1401" s="1">
        <f>'RAS-funkcijski'!E107</f>
        <v>3339223.58</v>
      </c>
      <c r="E1401" s="1">
        <v>0</v>
      </c>
      <c r="F1401" s="1">
        <v>0</v>
      </c>
      <c r="G1401" s="2">
        <f t="shared" si="24"/>
        <v>989622.26547999994</v>
      </c>
      <c r="H1401" s="2">
        <f t="shared" si="27"/>
        <v>0.41999999992549419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2929536</v>
      </c>
      <c r="D1403" s="1">
        <f>'RAS-funkcijski'!E109</f>
        <v>3339223.58</v>
      </c>
      <c r="E1403" s="1">
        <v>0</v>
      </c>
      <c r="F1403" s="1">
        <v>0</v>
      </c>
      <c r="G1403" s="2">
        <f t="shared" si="24"/>
        <v>1008838.2318</v>
      </c>
      <c r="H1403" s="2">
        <f t="shared" si="27"/>
        <v>0.41999999992549419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2929536</v>
      </c>
      <c r="D1435" s="13">
        <f>'RAS-funkcijski'!E141</f>
        <v>3339223.58</v>
      </c>
      <c r="E1435" s="13">
        <v>0</v>
      </c>
      <c r="F1435" s="13">
        <v>0</v>
      </c>
      <c r="G1435" s="14">
        <f t="shared" si="24"/>
        <v>1316293.6929200003</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39457.089999999997</v>
      </c>
      <c r="D1436" s="6">
        <f>'P-VRIO'!E5</f>
        <v>4428.83</v>
      </c>
      <c r="E1436" s="6">
        <v>0</v>
      </c>
      <c r="F1436" s="6">
        <v>0</v>
      </c>
      <c r="G1436" s="7">
        <f t="shared" si="24"/>
        <v>48.314749999999989</v>
      </c>
      <c r="H1436" s="7">
        <f t="shared" si="27"/>
        <v>0.2599999999965803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32</v>
      </c>
      <c r="D1437" s="1">
        <f>'P-VRIO'!E6</f>
        <v>11.79</v>
      </c>
      <c r="E1437" s="1">
        <v>0</v>
      </c>
      <c r="F1437" s="1">
        <v>0</v>
      </c>
      <c r="G1437" s="2">
        <f t="shared" si="24"/>
        <v>0.11116000000000001</v>
      </c>
      <c r="H1437" s="2">
        <f t="shared" si="27"/>
        <v>0.21000000000000085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32</v>
      </c>
      <c r="D1445" s="1">
        <f>'P-VRIO'!E14</f>
        <v>11.79</v>
      </c>
      <c r="E1445" s="1">
        <v>0</v>
      </c>
      <c r="F1445" s="1">
        <v>0</v>
      </c>
      <c r="G1445" s="2">
        <f t="shared" si="24"/>
        <v>0.55579999999999996</v>
      </c>
      <c r="H1445" s="2">
        <f t="shared" si="27"/>
        <v>0.21000000000000085</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32</v>
      </c>
      <c r="D1446" s="1">
        <f>'P-VRIO'!E15</f>
        <v>11.79</v>
      </c>
      <c r="E1446" s="1">
        <v>0</v>
      </c>
      <c r="F1446" s="1">
        <v>0</v>
      </c>
      <c r="G1446" s="2">
        <f t="shared" si="24"/>
        <v>0.61137999999999992</v>
      </c>
      <c r="H1446" s="2">
        <f t="shared" si="27"/>
        <v>0.21000000000000085</v>
      </c>
      <c r="I1446" s="10">
        <f t="shared" ref="I1446:I1452" si="29">G1446*H1446</f>
        <v>0.1283898000000005</v>
      </c>
      <c r="J1446" s="2">
        <f>IF(AND(Skriveni!C1446&lt;&gt;0,Skriveni!D1446&lt;&gt;0),1,0)</f>
        <v>1</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39425.089999999997</v>
      </c>
      <c r="D1453" s="1">
        <f>'P-VRIO'!E22</f>
        <v>4417.04</v>
      </c>
      <c r="E1453" s="1">
        <v>0</v>
      </c>
      <c r="F1453" s="1">
        <v>0</v>
      </c>
      <c r="G1453" s="2">
        <f t="shared" si="24"/>
        <v>868.66505999999981</v>
      </c>
      <c r="H1453" s="2">
        <f t="shared" si="27"/>
        <v>0.12999999999647116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39425.089999999997</v>
      </c>
      <c r="D1454" s="1">
        <f>'P-VRIO'!E23</f>
        <v>4417.04</v>
      </c>
      <c r="E1454" s="1">
        <v>0</v>
      </c>
      <c r="F1454" s="1">
        <v>0</v>
      </c>
      <c r="G1454" s="2">
        <f t="shared" si="24"/>
        <v>916.92422999999997</v>
      </c>
      <c r="H1454" s="2">
        <f t="shared" si="27"/>
        <v>0.12999999999647116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39425.089999999997</v>
      </c>
      <c r="D1455" s="1">
        <f>'P-VRIO'!E24</f>
        <v>0</v>
      </c>
      <c r="E1455" s="1">
        <v>0</v>
      </c>
      <c r="F1455" s="1">
        <v>0</v>
      </c>
      <c r="G1455" s="2">
        <f t="shared" si="24"/>
        <v>788.5018</v>
      </c>
      <c r="H1455" s="2">
        <f t="shared" si="27"/>
        <v>8.999999999650754E-2</v>
      </c>
      <c r="I1455" s="10">
        <f t="shared" ref="I1455:I1460" si="30">G1455*H1455</f>
        <v>70.965161997246184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2146.39</v>
      </c>
      <c r="E1458" s="1">
        <v>0</v>
      </c>
      <c r="F1458" s="1">
        <v>0</v>
      </c>
      <c r="G1458" s="2">
        <f t="shared" si="24"/>
        <v>98.73393999999999</v>
      </c>
      <c r="H1458" s="2">
        <f t="shared" si="27"/>
        <v>0.38999999999987267</v>
      </c>
      <c r="I1458" s="10">
        <f t="shared" si="30"/>
        <v>38.506236599987425</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2270.65</v>
      </c>
      <c r="E1459" s="1">
        <v>0</v>
      </c>
      <c r="F1459" s="1">
        <v>0</v>
      </c>
      <c r="G1459" s="2">
        <f t="shared" si="24"/>
        <v>108.99120000000001</v>
      </c>
      <c r="H1459" s="2">
        <f t="shared" si="27"/>
        <v>0.34999999999990905</v>
      </c>
      <c r="I1459" s="10">
        <f t="shared" si="30"/>
        <v>38.146919999990089</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0.53</v>
      </c>
      <c r="E1469" s="1">
        <v>0</v>
      </c>
      <c r="F1469" s="1">
        <v>0</v>
      </c>
      <c r="G1469" s="2">
        <f t="shared" si="24"/>
        <v>3.6040000000000003E-2</v>
      </c>
      <c r="H1469" s="2">
        <f t="shared" si="27"/>
        <v>0.47</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0.53</v>
      </c>
      <c r="E1470" s="1">
        <v>0</v>
      </c>
      <c r="F1470" s="1">
        <v>0</v>
      </c>
      <c r="G1470" s="2">
        <f t="shared" si="24"/>
        <v>3.7100000000000008E-2</v>
      </c>
      <c r="H1470" s="2">
        <f t="shared" si="27"/>
        <v>0.47</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0.53</v>
      </c>
      <c r="E1471" s="1">
        <v>0</v>
      </c>
      <c r="F1471" s="1">
        <v>0</v>
      </c>
      <c r="G1471" s="2">
        <f t="shared" si="24"/>
        <v>3.8159999999999999E-2</v>
      </c>
      <c r="H1471" s="2">
        <f t="shared" si="27"/>
        <v>0.47</v>
      </c>
      <c r="I1471" s="10">
        <f t="shared" ref="I1471:I1474" si="32">G1471*H1471</f>
        <v>1.7935199999999998E-2</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231382.66</v>
      </c>
      <c r="D1480" s="6"/>
      <c r="E1480" s="6">
        <v>0</v>
      </c>
      <c r="F1480" s="6">
        <v>0</v>
      </c>
      <c r="G1480" s="7">
        <f t="shared" ref="G1480:G1580" si="34">B1480/1000*C1480</f>
        <v>231.38266000000002</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3230821.93</v>
      </c>
      <c r="D1481" s="1">
        <v>0</v>
      </c>
      <c r="E1481" s="1">
        <v>0</v>
      </c>
      <c r="F1481" s="1">
        <v>0</v>
      </c>
      <c r="G1481" s="2">
        <f t="shared" si="34"/>
        <v>6461.6438600000001</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3171903.73</v>
      </c>
      <c r="D1483" s="1">
        <v>0</v>
      </c>
      <c r="E1483" s="1">
        <v>0</v>
      </c>
      <c r="F1483" s="1">
        <v>0</v>
      </c>
      <c r="G1483" s="2">
        <f t="shared" si="34"/>
        <v>12687.61492</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2577787.52</v>
      </c>
      <c r="D1484" s="1">
        <v>0</v>
      </c>
      <c r="E1484" s="1">
        <v>0</v>
      </c>
      <c r="F1484" s="1">
        <v>0</v>
      </c>
      <c r="G1484" s="2">
        <f t="shared" si="34"/>
        <v>12888.937600000001</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551408.69999999995</v>
      </c>
      <c r="D1485" s="1">
        <v>0</v>
      </c>
      <c r="E1485" s="1">
        <v>0</v>
      </c>
      <c r="F1485" s="1">
        <v>0</v>
      </c>
      <c r="G1485" s="2">
        <f t="shared" si="34"/>
        <v>3308.4521999999997</v>
      </c>
      <c r="H1485" s="2">
        <f t="shared" si="35"/>
        <v>0.30000000004656613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26459.77</v>
      </c>
      <c r="D1486" s="1">
        <v>0</v>
      </c>
      <c r="E1486" s="1">
        <v>0</v>
      </c>
      <c r="F1486" s="1">
        <v>0</v>
      </c>
      <c r="G1486" s="2">
        <f t="shared" si="34"/>
        <v>185.21839</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6700</v>
      </c>
      <c r="D1489" s="1">
        <v>0</v>
      </c>
      <c r="E1489" s="1">
        <v>0</v>
      </c>
      <c r="F1489" s="1">
        <v>0</v>
      </c>
      <c r="G1489" s="2">
        <f t="shared" si="34"/>
        <v>67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9547.74</v>
      </c>
      <c r="D1491" s="1">
        <v>0</v>
      </c>
      <c r="E1491" s="1">
        <v>0</v>
      </c>
      <c r="F1491" s="1">
        <v>0</v>
      </c>
      <c r="G1491" s="2">
        <f t="shared" si="34"/>
        <v>114.57288</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58918.2</v>
      </c>
      <c r="D1492" s="1">
        <v>0</v>
      </c>
      <c r="E1492" s="1">
        <v>0</v>
      </c>
      <c r="F1492" s="1">
        <v>0</v>
      </c>
      <c r="G1492" s="2">
        <f t="shared" si="34"/>
        <v>765.93659999999988</v>
      </c>
      <c r="H1492" s="2">
        <f t="shared" si="35"/>
        <v>0.19999999999708962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3215870.6600000006</v>
      </c>
      <c r="D1499" s="1">
        <v>0</v>
      </c>
      <c r="E1499" s="1">
        <v>0</v>
      </c>
      <c r="F1499" s="1">
        <v>0</v>
      </c>
      <c r="G1499" s="2">
        <f t="shared" si="34"/>
        <v>64317.413200000017</v>
      </c>
      <c r="H1499" s="2">
        <f t="shared" si="35"/>
        <v>0.3399999993853271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3156952.4600000004</v>
      </c>
      <c r="D1501" s="1">
        <v>0</v>
      </c>
      <c r="E1501" s="1">
        <v>0</v>
      </c>
      <c r="F1501" s="1">
        <v>0</v>
      </c>
      <c r="G1501" s="2">
        <f t="shared" si="34"/>
        <v>69452.954120000009</v>
      </c>
      <c r="H1501" s="2">
        <f t="shared" si="35"/>
        <v>0.46000000042840838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2554012.89</v>
      </c>
      <c r="D1502" s="1">
        <v>0</v>
      </c>
      <c r="E1502" s="1">
        <v>0</v>
      </c>
      <c r="F1502" s="1">
        <v>0</v>
      </c>
      <c r="G1502" s="2">
        <f t="shared" si="34"/>
        <v>58742.296470000001</v>
      </c>
      <c r="H1502" s="2">
        <f t="shared" si="35"/>
        <v>0.10999999986961484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555743.48</v>
      </c>
      <c r="D1503" s="1">
        <v>0</v>
      </c>
      <c r="E1503" s="1">
        <v>0</v>
      </c>
      <c r="F1503" s="1">
        <v>0</v>
      </c>
      <c r="G1503" s="2">
        <f t="shared" si="34"/>
        <v>13337.84352</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26505.35</v>
      </c>
      <c r="D1504" s="1">
        <v>0</v>
      </c>
      <c r="E1504" s="1">
        <v>0</v>
      </c>
      <c r="F1504" s="1">
        <v>0</v>
      </c>
      <c r="G1504" s="2">
        <f t="shared" si="34"/>
        <v>662.63374999999996</v>
      </c>
      <c r="H1504" s="2">
        <f t="shared" si="35"/>
        <v>0.34999999999854481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6700</v>
      </c>
      <c r="D1507" s="1">
        <v>0</v>
      </c>
      <c r="E1507" s="1">
        <v>0</v>
      </c>
      <c r="F1507" s="1">
        <v>0</v>
      </c>
      <c r="G1507" s="2">
        <f t="shared" si="34"/>
        <v>187.6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13990.74</v>
      </c>
      <c r="D1509" s="1">
        <v>0</v>
      </c>
      <c r="E1509" s="1">
        <v>0</v>
      </c>
      <c r="F1509" s="1">
        <v>0</v>
      </c>
      <c r="G1509" s="2">
        <f t="shared" si="34"/>
        <v>419.72219999999999</v>
      </c>
      <c r="H1509" s="2">
        <f t="shared" si="35"/>
        <v>0.26000000000021828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58918.2</v>
      </c>
      <c r="D1510" s="1">
        <v>0</v>
      </c>
      <c r="E1510" s="1">
        <v>0</v>
      </c>
      <c r="F1510" s="1">
        <v>0</v>
      </c>
      <c r="G1510" s="2">
        <f t="shared" si="34"/>
        <v>1826.4641999999999</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246333.9299999997</v>
      </c>
      <c r="D1517" s="1">
        <v>0</v>
      </c>
      <c r="E1517" s="1">
        <v>0</v>
      </c>
      <c r="F1517" s="1">
        <v>0</v>
      </c>
      <c r="G1517" s="2">
        <f t="shared" si="34"/>
        <v>9360.6893399999881</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246333.93</v>
      </c>
      <c r="D1576" s="1">
        <v>0</v>
      </c>
      <c r="E1576" s="1">
        <v>0</v>
      </c>
      <c r="F1576" s="1">
        <v>0</v>
      </c>
      <c r="G1576" s="2">
        <f t="shared" si="34"/>
        <v>23894.391210000002</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246333.93</v>
      </c>
      <c r="D1578" s="1">
        <v>0</v>
      </c>
      <c r="E1578" s="1">
        <v>0</v>
      </c>
      <c r="F1578" s="1">
        <v>0</v>
      </c>
      <c r="G1578" s="2">
        <f t="shared" si="34"/>
        <v>24387.059069999999</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1020</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3123726</v>
      </c>
      <c r="I16" s="172">
        <f>'PR-RAS'!E6</f>
        <v>3328146.11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2859654</v>
      </c>
      <c r="I17" s="172">
        <f>'PR-RAS'!E151</f>
        <v>3279993.62</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254416</v>
      </c>
      <c r="I18" s="172">
        <f>'PR-RAS'!E645</f>
        <v>243338.1899999998</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243371</v>
      </c>
      <c r="I20" s="175">
        <f>BILANCA!E7</f>
        <v>202482.02999999982</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1225680</v>
      </c>
      <c r="I21" s="177">
        <f>BILANCA!E68</f>
        <v>1166063.04</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312904</v>
      </c>
      <c r="I22" s="177">
        <f>BILANCA!E176</f>
        <v>264365.18000000005</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1156147</v>
      </c>
      <c r="I23" s="179">
        <f>BILANCA!E237</f>
        <v>1104179.8899999999</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2929536</v>
      </c>
      <c r="I28" s="181">
        <f>'RAS-funkcijski'!E141</f>
        <v>3339223.58</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39457.089999999997</v>
      </c>
      <c r="I29" s="175">
        <f>'P-VRIO'!E5</f>
        <v>4428.83</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39425.089999999997</v>
      </c>
      <c r="I30" s="177">
        <f>'P-VRIO'!E22</f>
        <v>4417.04</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0.53</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231382.66</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246333.9299999997</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246333.93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62" zoomScaleNormal="100" workbookViewId="0">
      <selection activeCell="D962" sqref="D96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3123726</v>
      </c>
      <c r="E6" s="53">
        <f>E7+E44+E50+E82+E106+E124+E133+E139</f>
        <v>3328146.11</v>
      </c>
      <c r="F6" s="54">
        <f t="shared" ref="F6:F131" si="0">IF(D6&lt;&gt;0,IF(E6/D6&gt;=100,"&gt;&gt;100",E6/D6*100),"-")</f>
        <v>106.54411142334506</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271691</v>
      </c>
      <c r="E50" s="53">
        <f>E51+E54+E59+E62+E65+E68+E71+E74+E77</f>
        <v>161321.83000000002</v>
      </c>
      <c r="F50" s="54">
        <f t="shared" si="0"/>
        <v>59.37695028543456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4995</v>
      </c>
      <c r="E62" s="53">
        <f t="shared" si="13"/>
        <v>81521.83</v>
      </c>
      <c r="F62" s="54">
        <f t="shared" si="0"/>
        <v>1632.0686686686688</v>
      </c>
    </row>
    <row r="63" spans="1:6" ht="12.75" customHeight="1" x14ac:dyDescent="0.2">
      <c r="A63" s="55">
        <v>6341</v>
      </c>
      <c r="B63" s="87" t="s">
        <v>169</v>
      </c>
      <c r="C63" s="52" t="s">
        <v>170</v>
      </c>
      <c r="D63" s="244">
        <v>4995</v>
      </c>
      <c r="E63" s="244">
        <v>81521.83</v>
      </c>
      <c r="F63" s="54">
        <f t="shared" si="0"/>
        <v>1632.0686686686688</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50000</v>
      </c>
      <c r="E68" s="53">
        <f t="shared" si="15"/>
        <v>79800</v>
      </c>
      <c r="F68" s="54">
        <f t="shared" si="0"/>
        <v>159.60000000000002</v>
      </c>
    </row>
    <row r="69" spans="1:6" ht="12.75" customHeight="1" x14ac:dyDescent="0.2">
      <c r="A69" s="55" t="s">
        <v>181</v>
      </c>
      <c r="B69" s="87" t="s">
        <v>182</v>
      </c>
      <c r="C69" s="52" t="s">
        <v>181</v>
      </c>
      <c r="D69" s="244">
        <v>50000</v>
      </c>
      <c r="E69" s="244">
        <v>79800</v>
      </c>
      <c r="F69" s="54">
        <f t="shared" si="0"/>
        <v>159.60000000000002</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216696</v>
      </c>
      <c r="E74" s="53">
        <f t="shared" si="17"/>
        <v>0</v>
      </c>
      <c r="F74" s="54">
        <f t="shared" si="0"/>
        <v>0</v>
      </c>
    </row>
    <row r="75" spans="1:6" ht="12.75" customHeight="1" x14ac:dyDescent="0.2">
      <c r="A75" s="55" t="s">
        <v>193</v>
      </c>
      <c r="B75" s="87" t="s">
        <v>194</v>
      </c>
      <c r="C75" s="52" t="s">
        <v>193</v>
      </c>
      <c r="D75" s="244">
        <v>216696</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60</v>
      </c>
      <c r="E82" s="53">
        <f t="shared" si="19"/>
        <v>53.25</v>
      </c>
      <c r="F82" s="54">
        <f t="shared" si="0"/>
        <v>88.75</v>
      </c>
    </row>
    <row r="83" spans="1:6" ht="12.75" customHeight="1" x14ac:dyDescent="0.2">
      <c r="A83" s="55">
        <v>641</v>
      </c>
      <c r="B83" s="87" t="s">
        <v>209</v>
      </c>
      <c r="C83" s="52" t="s">
        <v>210</v>
      </c>
      <c r="D83" s="53">
        <f t="shared" ref="D83:E83" si="20">SUM(D84:D90)</f>
        <v>60</v>
      </c>
      <c r="E83" s="53">
        <f t="shared" si="20"/>
        <v>53.25</v>
      </c>
      <c r="F83" s="54">
        <f t="shared" si="0"/>
        <v>88.75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44</v>
      </c>
      <c r="E85" s="244">
        <v>21.25</v>
      </c>
      <c r="F85" s="54">
        <f t="shared" si="0"/>
        <v>48.295454545454547</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16</v>
      </c>
      <c r="E87" s="244">
        <v>32</v>
      </c>
      <c r="F87" s="54">
        <f t="shared" si="0"/>
        <v>200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103514</v>
      </c>
      <c r="E124" s="53">
        <f t="shared" si="27"/>
        <v>149037.37</v>
      </c>
      <c r="F124" s="54">
        <f t="shared" si="0"/>
        <v>143.9779836543849</v>
      </c>
    </row>
    <row r="125" spans="1:6" ht="12.75" customHeight="1" x14ac:dyDescent="0.2">
      <c r="A125" s="55">
        <v>661</v>
      </c>
      <c r="B125" s="88" t="s">
        <v>293</v>
      </c>
      <c r="C125" s="52" t="s">
        <v>294</v>
      </c>
      <c r="D125" s="53">
        <f t="shared" ref="D125:E125" si="28">SUM(D126:D127)</f>
        <v>94252</v>
      </c>
      <c r="E125" s="53">
        <f t="shared" si="28"/>
        <v>149037.37</v>
      </c>
      <c r="F125" s="54">
        <f t="shared" si="0"/>
        <v>158.12648007469338</v>
      </c>
    </row>
    <row r="126" spans="1:6" ht="12.75" customHeight="1" x14ac:dyDescent="0.2">
      <c r="A126" s="55">
        <v>6614</v>
      </c>
      <c r="B126" s="88" t="s">
        <v>295</v>
      </c>
      <c r="C126" s="52" t="s">
        <v>296</v>
      </c>
      <c r="D126" s="244">
        <v>1829</v>
      </c>
      <c r="E126" s="244">
        <v>5931</v>
      </c>
      <c r="F126" s="54">
        <f t="shared" si="0"/>
        <v>324.27556041552765</v>
      </c>
    </row>
    <row r="127" spans="1:6" ht="12.75" customHeight="1" x14ac:dyDescent="0.2">
      <c r="A127" s="55">
        <v>6615</v>
      </c>
      <c r="B127" s="88" t="s">
        <v>297</v>
      </c>
      <c r="C127" s="52" t="s">
        <v>298</v>
      </c>
      <c r="D127" s="244">
        <v>92423</v>
      </c>
      <c r="E127" s="244">
        <v>143106.37</v>
      </c>
      <c r="F127" s="54">
        <f t="shared" si="0"/>
        <v>154.83848176319748</v>
      </c>
    </row>
    <row r="128" spans="1:6" ht="24" x14ac:dyDescent="0.2">
      <c r="A128" s="55">
        <v>663</v>
      </c>
      <c r="B128" s="233" t="s">
        <v>299</v>
      </c>
      <c r="C128" s="52" t="s">
        <v>300</v>
      </c>
      <c r="D128" s="53">
        <f t="shared" ref="D128:E128" si="29">SUM(D129:D132)</f>
        <v>9262</v>
      </c>
      <c r="E128" s="53">
        <f t="shared" si="29"/>
        <v>0</v>
      </c>
      <c r="F128" s="54">
        <f t="shared" si="0"/>
        <v>0</v>
      </c>
    </row>
    <row r="129" spans="1:6" ht="12.75" customHeight="1" x14ac:dyDescent="0.2">
      <c r="A129" s="55">
        <v>6631</v>
      </c>
      <c r="B129" s="88" t="s">
        <v>301</v>
      </c>
      <c r="C129" s="52" t="s">
        <v>302</v>
      </c>
      <c r="D129" s="244">
        <v>9262</v>
      </c>
      <c r="E129" s="244">
        <v>0</v>
      </c>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2748072</v>
      </c>
      <c r="E133" s="53">
        <f t="shared" si="30"/>
        <v>3017509.34</v>
      </c>
      <c r="F133" s="54">
        <f t="shared" ref="F133:F223" si="31">IF(D133&lt;&gt;0,IF(E133/D133&gt;=100,"&gt;&gt;100",E133/D133*100),"-")</f>
        <v>109.80459536722474</v>
      </c>
    </row>
    <row r="134" spans="1:6" ht="24" x14ac:dyDescent="0.2">
      <c r="A134" s="55">
        <v>671</v>
      </c>
      <c r="B134" s="234" t="s">
        <v>311</v>
      </c>
      <c r="C134" s="52" t="s">
        <v>312</v>
      </c>
      <c r="D134" s="53">
        <f t="shared" ref="D134:E134" si="32">SUM(D135:D137)</f>
        <v>2748072</v>
      </c>
      <c r="E134" s="53">
        <f t="shared" si="32"/>
        <v>3017509.34</v>
      </c>
      <c r="F134" s="54">
        <f t="shared" si="31"/>
        <v>109.80459536722474</v>
      </c>
    </row>
    <row r="135" spans="1:6" ht="12.75" customHeight="1" x14ac:dyDescent="0.2">
      <c r="A135" s="55">
        <v>6711</v>
      </c>
      <c r="B135" s="87" t="s">
        <v>313</v>
      </c>
      <c r="C135" s="52" t="s">
        <v>314</v>
      </c>
      <c r="D135" s="244">
        <v>2748072</v>
      </c>
      <c r="E135" s="244">
        <v>3017509.34</v>
      </c>
      <c r="F135" s="54">
        <f t="shared" si="31"/>
        <v>109.80459536722474</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389</v>
      </c>
      <c r="E139" s="53">
        <f t="shared" si="33"/>
        <v>224.32</v>
      </c>
      <c r="F139" s="54">
        <f t="shared" si="31"/>
        <v>57.66580976863753</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389</v>
      </c>
      <c r="E150" s="244">
        <v>224.32</v>
      </c>
      <c r="F150" s="54">
        <f t="shared" si="31"/>
        <v>57.66580976863753</v>
      </c>
    </row>
    <row r="151" spans="1:6" ht="12.75" customHeight="1" x14ac:dyDescent="0.2">
      <c r="A151" s="55">
        <v>3</v>
      </c>
      <c r="B151" s="87" t="s">
        <v>345</v>
      </c>
      <c r="C151" s="52" t="s">
        <v>53</v>
      </c>
      <c r="D151" s="53">
        <f t="shared" ref="D151:E151" si="35">D152+D163+D196+D215+D224+D252+D263</f>
        <v>2859654</v>
      </c>
      <c r="E151" s="53">
        <f t="shared" si="35"/>
        <v>3279993.62</v>
      </c>
      <c r="F151" s="54">
        <f t="shared" si="31"/>
        <v>114.69896777722059</v>
      </c>
    </row>
    <row r="152" spans="1:6" ht="12.75" customHeight="1" x14ac:dyDescent="0.2">
      <c r="A152" s="55">
        <v>31</v>
      </c>
      <c r="B152" s="87" t="s">
        <v>346</v>
      </c>
      <c r="C152" s="52" t="s">
        <v>347</v>
      </c>
      <c r="D152" s="53">
        <f t="shared" ref="D152:E152" si="36">D153+D158+D159</f>
        <v>2284661</v>
      </c>
      <c r="E152" s="53">
        <f t="shared" si="36"/>
        <v>2577787.5200000005</v>
      </c>
      <c r="F152" s="54">
        <f t="shared" si="31"/>
        <v>112.83019756541563</v>
      </c>
    </row>
    <row r="153" spans="1:6" ht="12.75" customHeight="1" x14ac:dyDescent="0.2">
      <c r="A153" s="55">
        <v>311</v>
      </c>
      <c r="B153" s="87" t="s">
        <v>348</v>
      </c>
      <c r="C153" s="52" t="s">
        <v>349</v>
      </c>
      <c r="D153" s="53">
        <f t="shared" ref="D153:E153" si="37">SUM(D154:D157)</f>
        <v>1895102</v>
      </c>
      <c r="E153" s="53">
        <f t="shared" si="37"/>
        <v>2146841.2200000002</v>
      </c>
      <c r="F153" s="54">
        <f t="shared" si="31"/>
        <v>113.28367655144685</v>
      </c>
    </row>
    <row r="154" spans="1:6" ht="12.75" customHeight="1" x14ac:dyDescent="0.2">
      <c r="A154" s="55">
        <v>3111</v>
      </c>
      <c r="B154" s="87" t="s">
        <v>350</v>
      </c>
      <c r="C154" s="52" t="s">
        <v>351</v>
      </c>
      <c r="D154" s="244">
        <v>1892843</v>
      </c>
      <c r="E154" s="244">
        <v>2143262.96</v>
      </c>
      <c r="F154" s="54">
        <f t="shared" si="31"/>
        <v>113.22983258516422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1578</v>
      </c>
      <c r="E156" s="244">
        <v>2844.02</v>
      </c>
      <c r="F156" s="54">
        <f t="shared" si="31"/>
        <v>180.2294043092522</v>
      </c>
    </row>
    <row r="157" spans="1:6" ht="12.75" customHeight="1" x14ac:dyDescent="0.2">
      <c r="A157" s="55">
        <v>3114</v>
      </c>
      <c r="B157" s="87" t="s">
        <v>356</v>
      </c>
      <c r="C157" s="52" t="s">
        <v>357</v>
      </c>
      <c r="D157" s="244">
        <v>681</v>
      </c>
      <c r="E157" s="244">
        <v>734.24</v>
      </c>
      <c r="F157" s="54">
        <f t="shared" si="31"/>
        <v>107.81791483113071</v>
      </c>
    </row>
    <row r="158" spans="1:6" ht="12.75" customHeight="1" x14ac:dyDescent="0.2">
      <c r="A158" s="55">
        <v>312</v>
      </c>
      <c r="B158" s="87" t="s">
        <v>358</v>
      </c>
      <c r="C158" s="52" t="s">
        <v>359</v>
      </c>
      <c r="D158" s="244">
        <v>78065</v>
      </c>
      <c r="E158" s="244">
        <v>90452.97</v>
      </c>
      <c r="F158" s="54">
        <f t="shared" si="31"/>
        <v>115.8687888298213</v>
      </c>
    </row>
    <row r="159" spans="1:6" ht="12.75" customHeight="1" x14ac:dyDescent="0.2">
      <c r="A159" s="55">
        <v>313</v>
      </c>
      <c r="B159" s="87" t="s">
        <v>360</v>
      </c>
      <c r="C159" s="52" t="s">
        <v>361</v>
      </c>
      <c r="D159" s="53">
        <f t="shared" ref="D159:E159" si="38">SUM(D160:D162)</f>
        <v>311494</v>
      </c>
      <c r="E159" s="53">
        <f t="shared" si="38"/>
        <v>340493.33</v>
      </c>
      <c r="F159" s="54">
        <f t="shared" si="31"/>
        <v>109.30975556511522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311494</v>
      </c>
      <c r="E161" s="244">
        <v>340493.33</v>
      </c>
      <c r="F161" s="54">
        <f t="shared" si="31"/>
        <v>109.30975556511522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563143</v>
      </c>
      <c r="E163" s="53">
        <f t="shared" si="39"/>
        <v>670134.52999999991</v>
      </c>
      <c r="F163" s="54">
        <f t="shared" si="31"/>
        <v>118.99899847818402</v>
      </c>
    </row>
    <row r="164" spans="1:6" ht="12.75" customHeight="1" x14ac:dyDescent="0.2">
      <c r="A164" s="55">
        <v>321</v>
      </c>
      <c r="B164" s="87" t="s">
        <v>369</v>
      </c>
      <c r="C164" s="52" t="s">
        <v>370</v>
      </c>
      <c r="D164" s="53">
        <f t="shared" ref="D164:E164" si="40">SUM(D165:D168)</f>
        <v>62624</v>
      </c>
      <c r="E164" s="53">
        <f t="shared" si="40"/>
        <v>88079.61</v>
      </c>
      <c r="F164" s="54">
        <f t="shared" si="31"/>
        <v>140.64832971384774</v>
      </c>
    </row>
    <row r="165" spans="1:6" ht="12.75" customHeight="1" x14ac:dyDescent="0.2">
      <c r="A165" s="55">
        <v>3211</v>
      </c>
      <c r="B165" s="87" t="s">
        <v>371</v>
      </c>
      <c r="C165" s="52" t="s">
        <v>372</v>
      </c>
      <c r="D165" s="244">
        <v>2770</v>
      </c>
      <c r="E165" s="244">
        <v>18656.57</v>
      </c>
      <c r="F165" s="54">
        <f t="shared" si="31"/>
        <v>673.52238267148005</v>
      </c>
    </row>
    <row r="166" spans="1:6" ht="12.75" customHeight="1" x14ac:dyDescent="0.2">
      <c r="A166" s="55">
        <v>3212</v>
      </c>
      <c r="B166" s="87" t="s">
        <v>373</v>
      </c>
      <c r="C166" s="52" t="s">
        <v>374</v>
      </c>
      <c r="D166" s="244">
        <v>53546</v>
      </c>
      <c r="E166" s="244">
        <v>62226.18</v>
      </c>
      <c r="F166" s="54">
        <f t="shared" si="31"/>
        <v>116.21069734433944</v>
      </c>
    </row>
    <row r="167" spans="1:6" ht="12.75" customHeight="1" x14ac:dyDescent="0.2">
      <c r="A167" s="55">
        <v>3213</v>
      </c>
      <c r="B167" s="87" t="s">
        <v>375</v>
      </c>
      <c r="C167" s="52" t="s">
        <v>376</v>
      </c>
      <c r="D167" s="244">
        <v>4150</v>
      </c>
      <c r="E167" s="244">
        <v>7196.86</v>
      </c>
      <c r="F167" s="54">
        <f t="shared" si="31"/>
        <v>173.41831325301206</v>
      </c>
    </row>
    <row r="168" spans="1:6" ht="12.75" customHeight="1" x14ac:dyDescent="0.2">
      <c r="A168" s="55">
        <v>3214</v>
      </c>
      <c r="B168" s="87" t="s">
        <v>377</v>
      </c>
      <c r="C168" s="52" t="s">
        <v>378</v>
      </c>
      <c r="D168" s="244">
        <v>2158</v>
      </c>
      <c r="E168" s="244"/>
      <c r="F168" s="54">
        <f t="shared" si="31"/>
        <v>0</v>
      </c>
    </row>
    <row r="169" spans="1:6" ht="12.75" customHeight="1" x14ac:dyDescent="0.2">
      <c r="A169" s="55">
        <v>322</v>
      </c>
      <c r="B169" s="87" t="s">
        <v>379</v>
      </c>
      <c r="C169" s="52" t="s">
        <v>380</v>
      </c>
      <c r="D169" s="53">
        <f t="shared" ref="D169:E169" si="41">SUM(D170:D176)</f>
        <v>85074</v>
      </c>
      <c r="E169" s="53">
        <f t="shared" si="41"/>
        <v>81578.25</v>
      </c>
      <c r="F169" s="54">
        <f t="shared" si="31"/>
        <v>95.890930248959734</v>
      </c>
    </row>
    <row r="170" spans="1:6" ht="12.75" customHeight="1" x14ac:dyDescent="0.2">
      <c r="A170" s="55">
        <v>3221</v>
      </c>
      <c r="B170" s="87" t="s">
        <v>381</v>
      </c>
      <c r="C170" s="52" t="s">
        <v>382</v>
      </c>
      <c r="D170" s="244">
        <v>39292</v>
      </c>
      <c r="E170" s="244">
        <v>29883.06</v>
      </c>
      <c r="F170" s="54">
        <f t="shared" si="31"/>
        <v>76.053802300722793</v>
      </c>
    </row>
    <row r="171" spans="1:6" ht="12.75" customHeight="1" x14ac:dyDescent="0.2">
      <c r="A171" s="55">
        <v>3222</v>
      </c>
      <c r="B171" s="87" t="s">
        <v>383</v>
      </c>
      <c r="C171" s="52" t="s">
        <v>384</v>
      </c>
      <c r="D171" s="244">
        <v>128</v>
      </c>
      <c r="E171" s="244">
        <v>366.16</v>
      </c>
      <c r="F171" s="54">
        <f t="shared" si="31"/>
        <v>286.0625</v>
      </c>
    </row>
    <row r="172" spans="1:6" ht="12.75" customHeight="1" x14ac:dyDescent="0.2">
      <c r="A172" s="55">
        <v>3223</v>
      </c>
      <c r="B172" s="87" t="s">
        <v>385</v>
      </c>
      <c r="C172" s="52" t="s">
        <v>386</v>
      </c>
      <c r="D172" s="244">
        <v>26146</v>
      </c>
      <c r="E172" s="244">
        <v>38649.78</v>
      </c>
      <c r="F172" s="54">
        <f t="shared" si="31"/>
        <v>147.82291746347434</v>
      </c>
    </row>
    <row r="173" spans="1:6" ht="12.75" customHeight="1" x14ac:dyDescent="0.2">
      <c r="A173" s="55">
        <v>3224</v>
      </c>
      <c r="B173" s="87" t="s">
        <v>387</v>
      </c>
      <c r="C173" s="52" t="s">
        <v>388</v>
      </c>
      <c r="D173" s="244">
        <v>698</v>
      </c>
      <c r="E173" s="244">
        <v>378</v>
      </c>
      <c r="F173" s="54">
        <f t="shared" si="31"/>
        <v>54.154727793696281</v>
      </c>
    </row>
    <row r="174" spans="1:6" ht="12.75" customHeight="1" x14ac:dyDescent="0.2">
      <c r="A174" s="55">
        <v>3225</v>
      </c>
      <c r="B174" s="87" t="s">
        <v>389</v>
      </c>
      <c r="C174" s="52" t="s">
        <v>390</v>
      </c>
      <c r="D174" s="244">
        <v>18749</v>
      </c>
      <c r="E174" s="244">
        <v>12301.25</v>
      </c>
      <c r="F174" s="54">
        <f t="shared" si="31"/>
        <v>65.61016587551336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61</v>
      </c>
      <c r="E176" s="244"/>
      <c r="F176" s="54">
        <f t="shared" si="31"/>
        <v>0</v>
      </c>
    </row>
    <row r="177" spans="1:6" ht="12.75" customHeight="1" x14ac:dyDescent="0.2">
      <c r="A177" s="55">
        <v>323</v>
      </c>
      <c r="B177" s="87" t="s">
        <v>395</v>
      </c>
      <c r="C177" s="52" t="s">
        <v>396</v>
      </c>
      <c r="D177" s="53">
        <f t="shared" ref="D177:E177" si="42">SUM(D178:D186)</f>
        <v>382583</v>
      </c>
      <c r="E177" s="53">
        <f t="shared" si="42"/>
        <v>435953.22</v>
      </c>
      <c r="F177" s="54">
        <f t="shared" si="31"/>
        <v>113.94997164014083</v>
      </c>
    </row>
    <row r="178" spans="1:6" ht="12.75" customHeight="1" x14ac:dyDescent="0.2">
      <c r="A178" s="55">
        <v>3231</v>
      </c>
      <c r="B178" s="87" t="s">
        <v>397</v>
      </c>
      <c r="C178" s="52" t="s">
        <v>398</v>
      </c>
      <c r="D178" s="244">
        <v>28232</v>
      </c>
      <c r="E178" s="244">
        <v>24943.18</v>
      </c>
      <c r="F178" s="54">
        <f t="shared" si="31"/>
        <v>88.350736752621145</v>
      </c>
    </row>
    <row r="179" spans="1:6" ht="12.75" customHeight="1" x14ac:dyDescent="0.2">
      <c r="A179" s="55">
        <v>3232</v>
      </c>
      <c r="B179" s="87" t="s">
        <v>399</v>
      </c>
      <c r="C179" s="52" t="s">
        <v>400</v>
      </c>
      <c r="D179" s="244">
        <v>38226</v>
      </c>
      <c r="E179" s="244">
        <v>52293.85</v>
      </c>
      <c r="F179" s="54">
        <f t="shared" si="31"/>
        <v>136.80178412598752</v>
      </c>
    </row>
    <row r="180" spans="1:6" ht="12.75" customHeight="1" x14ac:dyDescent="0.2">
      <c r="A180" s="55">
        <v>3233</v>
      </c>
      <c r="B180" s="87" t="s">
        <v>401</v>
      </c>
      <c r="C180" s="52" t="s">
        <v>402</v>
      </c>
      <c r="D180" s="244">
        <v>19057</v>
      </c>
      <c r="E180" s="244">
        <v>16802.060000000001</v>
      </c>
      <c r="F180" s="54">
        <f t="shared" si="31"/>
        <v>88.167392559164611</v>
      </c>
    </row>
    <row r="181" spans="1:6" ht="12.75" customHeight="1" x14ac:dyDescent="0.2">
      <c r="A181" s="55">
        <v>3234</v>
      </c>
      <c r="B181" s="87" t="s">
        <v>403</v>
      </c>
      <c r="C181" s="52" t="s">
        <v>404</v>
      </c>
      <c r="D181" s="244">
        <v>15902</v>
      </c>
      <c r="E181" s="244">
        <v>15762.98</v>
      </c>
      <c r="F181" s="54">
        <f t="shared" si="31"/>
        <v>99.125770343353039</v>
      </c>
    </row>
    <row r="182" spans="1:6" ht="12.75" customHeight="1" x14ac:dyDescent="0.2">
      <c r="A182" s="55">
        <v>3235</v>
      </c>
      <c r="B182" s="87" t="s">
        <v>405</v>
      </c>
      <c r="C182" s="52" t="s">
        <v>406</v>
      </c>
      <c r="D182" s="244">
        <v>17632</v>
      </c>
      <c r="E182" s="244">
        <v>12572.5</v>
      </c>
      <c r="F182" s="54">
        <f t="shared" si="31"/>
        <v>71.305013611615237</v>
      </c>
    </row>
    <row r="183" spans="1:6" ht="12.75" customHeight="1" x14ac:dyDescent="0.2">
      <c r="A183" s="55">
        <v>3236</v>
      </c>
      <c r="B183" s="87" t="s">
        <v>407</v>
      </c>
      <c r="C183" s="52" t="s">
        <v>408</v>
      </c>
      <c r="D183" s="244">
        <v>14600</v>
      </c>
      <c r="E183" s="244">
        <v>15450</v>
      </c>
      <c r="F183" s="54">
        <f t="shared" si="31"/>
        <v>105.82191780821917</v>
      </c>
    </row>
    <row r="184" spans="1:6" ht="12.75" customHeight="1" x14ac:dyDescent="0.2">
      <c r="A184" s="55">
        <v>3237</v>
      </c>
      <c r="B184" s="87" t="s">
        <v>409</v>
      </c>
      <c r="C184" s="52" t="s">
        <v>410</v>
      </c>
      <c r="D184" s="244">
        <v>177370</v>
      </c>
      <c r="E184" s="244">
        <v>180400.54</v>
      </c>
      <c r="F184" s="54">
        <f t="shared" si="31"/>
        <v>101.70859784630997</v>
      </c>
    </row>
    <row r="185" spans="1:6" ht="12.75" customHeight="1" x14ac:dyDescent="0.2">
      <c r="A185" s="55">
        <v>3238</v>
      </c>
      <c r="B185" s="87" t="s">
        <v>411</v>
      </c>
      <c r="C185" s="52" t="s">
        <v>412</v>
      </c>
      <c r="D185" s="244">
        <v>32650</v>
      </c>
      <c r="E185" s="244">
        <v>47988.36</v>
      </c>
      <c r="F185" s="54">
        <f t="shared" si="31"/>
        <v>146.97813169984687</v>
      </c>
    </row>
    <row r="186" spans="1:6" ht="12.75" customHeight="1" x14ac:dyDescent="0.2">
      <c r="A186" s="55">
        <v>3239</v>
      </c>
      <c r="B186" s="87" t="s">
        <v>413</v>
      </c>
      <c r="C186" s="52" t="s">
        <v>414</v>
      </c>
      <c r="D186" s="244">
        <v>38914</v>
      </c>
      <c r="E186" s="244">
        <v>69739.75</v>
      </c>
      <c r="F186" s="54">
        <f t="shared" si="31"/>
        <v>179.21506398725396</v>
      </c>
    </row>
    <row r="187" spans="1:6" ht="12.75" customHeight="1" x14ac:dyDescent="0.2">
      <c r="A187" s="55">
        <v>324</v>
      </c>
      <c r="B187" s="87" t="s">
        <v>415</v>
      </c>
      <c r="C187" s="52" t="s">
        <v>416</v>
      </c>
      <c r="D187" s="244">
        <v>26683</v>
      </c>
      <c r="E187" s="244">
        <v>50300.08</v>
      </c>
      <c r="F187" s="54">
        <f t="shared" si="31"/>
        <v>188.50983772439383</v>
      </c>
    </row>
    <row r="188" spans="1:6" ht="12.75" customHeight="1" x14ac:dyDescent="0.2">
      <c r="A188" s="55">
        <v>329</v>
      </c>
      <c r="B188" s="87" t="s">
        <v>417</v>
      </c>
      <c r="C188" s="52" t="s">
        <v>418</v>
      </c>
      <c r="D188" s="53">
        <f t="shared" ref="D188:E188" si="43">SUM(D189:D195)</f>
        <v>6179</v>
      </c>
      <c r="E188" s="53">
        <f t="shared" si="43"/>
        <v>14223.369999999999</v>
      </c>
      <c r="F188" s="54">
        <f t="shared" si="31"/>
        <v>230.1888655122188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0</v>
      </c>
      <c r="E190" s="244">
        <v>216</v>
      </c>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v>2840</v>
      </c>
      <c r="E192" s="244">
        <v>6302.5</v>
      </c>
      <c r="F192" s="54">
        <f t="shared" si="31"/>
        <v>221.91901408450704</v>
      </c>
    </row>
    <row r="193" spans="1:6" ht="12.75" customHeight="1" x14ac:dyDescent="0.2">
      <c r="A193" s="55">
        <v>3295</v>
      </c>
      <c r="B193" s="87" t="s">
        <v>427</v>
      </c>
      <c r="C193" s="52" t="s">
        <v>428</v>
      </c>
      <c r="D193" s="244">
        <v>884</v>
      </c>
      <c r="E193" s="244"/>
      <c r="F193" s="54">
        <f t="shared" si="31"/>
        <v>0</v>
      </c>
    </row>
    <row r="194" spans="1:6" ht="12.75" customHeight="1" x14ac:dyDescent="0.2">
      <c r="A194" s="55" t="s">
        <v>429</v>
      </c>
      <c r="B194" s="87" t="s">
        <v>430</v>
      </c>
      <c r="C194" s="52" t="s">
        <v>429</v>
      </c>
      <c r="D194" s="244">
        <v>260</v>
      </c>
      <c r="E194" s="244">
        <v>6289.07</v>
      </c>
      <c r="F194" s="54">
        <f t="shared" si="31"/>
        <v>2418.873076923077</v>
      </c>
    </row>
    <row r="195" spans="1:6" ht="12.75" customHeight="1" x14ac:dyDescent="0.2">
      <c r="A195" s="55">
        <v>3299</v>
      </c>
      <c r="B195" s="87" t="s">
        <v>431</v>
      </c>
      <c r="C195" s="52" t="s">
        <v>432</v>
      </c>
      <c r="D195" s="244">
        <v>2195</v>
      </c>
      <c r="E195" s="244">
        <v>1415.8</v>
      </c>
      <c r="F195" s="54">
        <f t="shared" si="31"/>
        <v>64.501138952164013</v>
      </c>
    </row>
    <row r="196" spans="1:6" ht="12.75" customHeight="1" x14ac:dyDescent="0.2">
      <c r="A196" s="55">
        <v>34</v>
      </c>
      <c r="B196" s="234" t="s">
        <v>433</v>
      </c>
      <c r="C196" s="52" t="s">
        <v>434</v>
      </c>
      <c r="D196" s="53">
        <f t="shared" ref="D196:E196" si="44">D197+D202+D210</f>
        <v>5455</v>
      </c>
      <c r="E196" s="53">
        <f t="shared" si="44"/>
        <v>25071.57</v>
      </c>
      <c r="F196" s="54">
        <f t="shared" si="31"/>
        <v>459.60714940421627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5455</v>
      </c>
      <c r="E210" s="53">
        <f t="shared" si="47"/>
        <v>25071.57</v>
      </c>
      <c r="F210" s="54">
        <f t="shared" si="31"/>
        <v>459.60714940421627</v>
      </c>
    </row>
    <row r="211" spans="1:6" ht="12.75" customHeight="1" x14ac:dyDescent="0.2">
      <c r="A211" s="55">
        <v>3431</v>
      </c>
      <c r="B211" s="234" t="s">
        <v>463</v>
      </c>
      <c r="C211" s="52" t="s">
        <v>464</v>
      </c>
      <c r="D211" s="244">
        <v>5089</v>
      </c>
      <c r="E211" s="244">
        <v>5910.57</v>
      </c>
      <c r="F211" s="54">
        <f t="shared" si="31"/>
        <v>116.14403615641579</v>
      </c>
    </row>
    <row r="212" spans="1:6" ht="12.75" customHeight="1" x14ac:dyDescent="0.2">
      <c r="A212" s="55">
        <v>3432</v>
      </c>
      <c r="B212" s="87" t="s">
        <v>465</v>
      </c>
      <c r="C212" s="52" t="s">
        <v>466</v>
      </c>
      <c r="D212" s="244"/>
      <c r="E212" s="244">
        <v>11.79</v>
      </c>
      <c r="F212" s="54" t="str">
        <f t="shared" si="31"/>
        <v>-</v>
      </c>
    </row>
    <row r="213" spans="1:6" ht="12.75" customHeight="1" x14ac:dyDescent="0.2">
      <c r="A213" s="55">
        <v>3433</v>
      </c>
      <c r="B213" s="87" t="s">
        <v>467</v>
      </c>
      <c r="C213" s="52" t="s">
        <v>468</v>
      </c>
      <c r="D213" s="244"/>
      <c r="E213" s="244">
        <v>18317.95</v>
      </c>
      <c r="F213" s="54" t="str">
        <f t="shared" si="31"/>
        <v>-</v>
      </c>
    </row>
    <row r="214" spans="1:6" ht="12.75" customHeight="1" x14ac:dyDescent="0.2">
      <c r="A214" s="55">
        <v>3434</v>
      </c>
      <c r="B214" s="87" t="s">
        <v>469</v>
      </c>
      <c r="C214" s="52" t="s">
        <v>470</v>
      </c>
      <c r="D214" s="244">
        <v>366</v>
      </c>
      <c r="E214" s="244">
        <v>831.26</v>
      </c>
      <c r="F214" s="54">
        <f t="shared" si="31"/>
        <v>227.12021857923497</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4750</v>
      </c>
      <c r="E252" s="53">
        <f t="shared" si="63"/>
        <v>6400</v>
      </c>
      <c r="F252" s="54">
        <f t="shared" ref="F252:F258" si="64">IF(D252&lt;&gt;0,IF(E252/D252&gt;=100,"&gt;&gt;100",E252/D252*100),"-")</f>
        <v>134.73684210526315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4750</v>
      </c>
      <c r="E259" s="53">
        <f t="shared" si="66"/>
        <v>6400</v>
      </c>
      <c r="F259" s="54">
        <f t="shared" ref="F259:F262" si="67">IF(D259&lt;&gt;0,IF(E259/D259&gt;=100,"&gt;&gt;100",E259/D259*100),"-")</f>
        <v>134.73684210526315</v>
      </c>
    </row>
    <row r="260" spans="1:6" ht="12.75" customHeight="1" x14ac:dyDescent="0.2">
      <c r="A260" s="55">
        <v>3721</v>
      </c>
      <c r="B260" s="87" t="s">
        <v>557</v>
      </c>
      <c r="C260" s="52" t="s">
        <v>558</v>
      </c>
      <c r="D260" s="244">
        <v>4750</v>
      </c>
      <c r="E260" s="244">
        <v>6400</v>
      </c>
      <c r="F260" s="54">
        <f t="shared" si="67"/>
        <v>134.73684210526315</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1645</v>
      </c>
      <c r="E263" s="53">
        <f t="shared" si="68"/>
        <v>600</v>
      </c>
      <c r="F263" s="54">
        <f t="shared" ref="F263:F267" si="69">IF(D263&lt;&gt;0,IF(E263/D263&gt;=100,"&gt;&gt;100",E263/D263*100),"-")</f>
        <v>36.474164133738604</v>
      </c>
    </row>
    <row r="264" spans="1:6" ht="12.75" customHeight="1" x14ac:dyDescent="0.2">
      <c r="A264" s="55">
        <v>381</v>
      </c>
      <c r="B264" s="87" t="s">
        <v>565</v>
      </c>
      <c r="C264" s="52" t="s">
        <v>566</v>
      </c>
      <c r="D264" s="53">
        <f t="shared" ref="D264:E264" si="70">SUM(D265:D267)</f>
        <v>695</v>
      </c>
      <c r="E264" s="53">
        <f t="shared" si="70"/>
        <v>600</v>
      </c>
      <c r="F264" s="54">
        <f t="shared" si="69"/>
        <v>86.330935251798564</v>
      </c>
    </row>
    <row r="265" spans="1:6" ht="12.75" customHeight="1" x14ac:dyDescent="0.2">
      <c r="A265" s="55">
        <v>3811</v>
      </c>
      <c r="B265" s="87" t="s">
        <v>567</v>
      </c>
      <c r="C265" s="52" t="s">
        <v>568</v>
      </c>
      <c r="D265" s="244">
        <v>695</v>
      </c>
      <c r="E265" s="244">
        <v>600</v>
      </c>
      <c r="F265" s="54">
        <f t="shared" si="69"/>
        <v>86.330935251798564</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950</v>
      </c>
      <c r="E273" s="53">
        <f t="shared" si="73"/>
        <v>0</v>
      </c>
      <c r="F273" s="54">
        <f t="shared" ref="F273:F284" si="74">IF(D273&lt;&gt;0,IF(E273/D273&gt;=100,"&gt;&gt;100",E273/D273*100),"-")</f>
        <v>0</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v>950</v>
      </c>
      <c r="E276" s="244"/>
      <c r="F276" s="54">
        <f t="shared" si="74"/>
        <v>0</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2859654</v>
      </c>
      <c r="E289" s="53">
        <f t="shared" si="79"/>
        <v>3279993.62</v>
      </c>
      <c r="F289" s="54">
        <f t="shared" si="76"/>
        <v>114.69896777722059</v>
      </c>
    </row>
    <row r="290" spans="1:6" ht="12.75" customHeight="1" x14ac:dyDescent="0.2">
      <c r="A290" s="55" t="s">
        <v>606</v>
      </c>
      <c r="B290" s="87" t="s">
        <v>617</v>
      </c>
      <c r="C290" s="52" t="s">
        <v>618</v>
      </c>
      <c r="D290" s="53">
        <f>IF(D6&gt;=D289,D6-D289,0)</f>
        <v>264072</v>
      </c>
      <c r="E290" s="53">
        <f>IF(E6&gt;=E289,E6-E289,0)</f>
        <v>48152.489999999758</v>
      </c>
      <c r="F290" s="54">
        <f t="shared" si="76"/>
        <v>18.234606470962373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60226</v>
      </c>
      <c r="E292" s="244">
        <v>254415.66</v>
      </c>
      <c r="F292" s="54">
        <f t="shared" si="76"/>
        <v>422.43492843622352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v>0</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69882</v>
      </c>
      <c r="E350" s="53">
        <f t="shared" si="95"/>
        <v>59229.960000000006</v>
      </c>
      <c r="F350" s="54">
        <f t="shared" si="81"/>
        <v>84.757104833862812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69882</v>
      </c>
      <c r="E363" s="53">
        <f t="shared" si="99"/>
        <v>59229.960000000006</v>
      </c>
      <c r="F363" s="54">
        <f t="shared" si="81"/>
        <v>84.757104833862812</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25441</v>
      </c>
      <c r="E369" s="53">
        <f t="shared" si="101"/>
        <v>19502.3</v>
      </c>
      <c r="F369" s="54">
        <f t="shared" si="81"/>
        <v>76.65697103101293</v>
      </c>
    </row>
    <row r="370" spans="1:6" ht="12.75" customHeight="1" x14ac:dyDescent="0.2">
      <c r="A370" s="55">
        <v>4221</v>
      </c>
      <c r="B370" s="87" t="s">
        <v>672</v>
      </c>
      <c r="C370" s="52" t="s">
        <v>764</v>
      </c>
      <c r="D370" s="244">
        <v>5579</v>
      </c>
      <c r="E370" s="244">
        <v>17793.5</v>
      </c>
      <c r="F370" s="54">
        <f t="shared" si="81"/>
        <v>318.93708549919342</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19862</v>
      </c>
      <c r="E372" s="244">
        <v>1708.8</v>
      </c>
      <c r="F372" s="54">
        <f t="shared" si="81"/>
        <v>8.6033632061222427</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29566</v>
      </c>
      <c r="E383" s="53">
        <f t="shared" si="103"/>
        <v>39727.660000000003</v>
      </c>
      <c r="F383" s="54">
        <f t="shared" si="81"/>
        <v>134.36941080971388</v>
      </c>
    </row>
    <row r="384" spans="1:6" ht="12.75" customHeight="1" x14ac:dyDescent="0.2">
      <c r="A384" s="55">
        <v>4241</v>
      </c>
      <c r="B384" s="87" t="s">
        <v>781</v>
      </c>
      <c r="C384" s="52" t="s">
        <v>782</v>
      </c>
      <c r="D384" s="244">
        <v>29566</v>
      </c>
      <c r="E384" s="244">
        <v>39727.660000000003</v>
      </c>
      <c r="F384" s="54">
        <f t="shared" si="81"/>
        <v>134.36941080971388</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14875</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14875</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69882</v>
      </c>
      <c r="E408" s="53">
        <f t="shared" si="111"/>
        <v>59229.960000000006</v>
      </c>
      <c r="F408" s="54">
        <f t="shared" si="81"/>
        <v>84.757104833862812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3123726</v>
      </c>
      <c r="E412" s="53">
        <f>E6+E298</f>
        <v>3328146.11</v>
      </c>
      <c r="F412" s="54">
        <f t="shared" si="81"/>
        <v>106.54411142334506</v>
      </c>
    </row>
    <row r="413" spans="1:6" ht="12.75" customHeight="1" x14ac:dyDescent="0.2">
      <c r="A413" s="55" t="s">
        <v>606</v>
      </c>
      <c r="B413" s="87" t="s">
        <v>829</v>
      </c>
      <c r="C413" s="52" t="s">
        <v>830</v>
      </c>
      <c r="D413" s="53">
        <f t="shared" ref="D413:E413" si="112">D289+D350</f>
        <v>2929536</v>
      </c>
      <c r="E413" s="53">
        <f t="shared" si="112"/>
        <v>3339223.58</v>
      </c>
      <c r="F413" s="54">
        <f t="shared" si="81"/>
        <v>113.98472590881286</v>
      </c>
    </row>
    <row r="414" spans="1:6" ht="12.75" customHeight="1" x14ac:dyDescent="0.2">
      <c r="A414" s="55" t="s">
        <v>606</v>
      </c>
      <c r="B414" s="87" t="s">
        <v>831</v>
      </c>
      <c r="C414" s="52" t="s">
        <v>832</v>
      </c>
      <c r="D414" s="53">
        <f t="shared" ref="D414:E414" si="113">IF(D412&gt;=D413,D412-D413,0)</f>
        <v>194190</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11077.470000000205</v>
      </c>
      <c r="F415" s="54" t="str">
        <f t="shared" si="81"/>
        <v>-</v>
      </c>
    </row>
    <row r="416" spans="1:6" ht="12.75" customHeight="1" x14ac:dyDescent="0.2">
      <c r="A416" s="62" t="s">
        <v>835</v>
      </c>
      <c r="B416" s="234" t="s">
        <v>836</v>
      </c>
      <c r="C416" s="63" t="s">
        <v>837</v>
      </c>
      <c r="D416" s="53">
        <f t="shared" ref="D416:E416" si="115">IF(D292-D293+D409-D410&gt;=0,D292-D293+D409-D410,0)</f>
        <v>60226</v>
      </c>
      <c r="E416" s="53">
        <f t="shared" si="115"/>
        <v>254415.66</v>
      </c>
      <c r="F416" s="54">
        <f t="shared" si="81"/>
        <v>422.43492843622352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3123726</v>
      </c>
      <c r="E639" s="53">
        <f t="shared" si="180"/>
        <v>3328146.11</v>
      </c>
      <c r="F639" s="54">
        <f t="shared" si="119"/>
        <v>106.54411142334506</v>
      </c>
    </row>
    <row r="640" spans="1:6" ht="12.75" customHeight="1" x14ac:dyDescent="0.2">
      <c r="A640" s="55" t="s">
        <v>606</v>
      </c>
      <c r="B640" s="87" t="s">
        <v>1275</v>
      </c>
      <c r="C640" s="52" t="s">
        <v>1276</v>
      </c>
      <c r="D640" s="53">
        <f t="shared" ref="D640:E640" si="181">D413+D528</f>
        <v>2929536</v>
      </c>
      <c r="E640" s="53">
        <f t="shared" si="181"/>
        <v>3339223.58</v>
      </c>
      <c r="F640" s="54">
        <f t="shared" si="119"/>
        <v>113.98472590881286</v>
      </c>
    </row>
    <row r="641" spans="1:6" ht="12.75" customHeight="1" x14ac:dyDescent="0.2">
      <c r="A641" s="55" t="s">
        <v>606</v>
      </c>
      <c r="B641" s="87" t="s">
        <v>1277</v>
      </c>
      <c r="C641" s="52" t="s">
        <v>1278</v>
      </c>
      <c r="D641" s="53">
        <f t="shared" ref="D641:E641" si="182">IF(D639&gt;=D640,D639-D640,0)</f>
        <v>194190</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11077.470000000205</v>
      </c>
      <c r="F642" s="54" t="str">
        <f t="shared" si="119"/>
        <v>-</v>
      </c>
    </row>
    <row r="643" spans="1:6" ht="24" x14ac:dyDescent="0.2">
      <c r="A643" s="62" t="s">
        <v>1281</v>
      </c>
      <c r="B643" s="87" t="s">
        <v>1282</v>
      </c>
      <c r="C643" s="63" t="s">
        <v>1281</v>
      </c>
      <c r="D643" s="53">
        <f t="shared" ref="D643:E643" si="184">IF(D416-D417+D637-D638&gt;=0,D416-D417+D637-D638,0)</f>
        <v>60226</v>
      </c>
      <c r="E643" s="53">
        <f t="shared" si="184"/>
        <v>254415.66</v>
      </c>
      <c r="F643" s="54">
        <f t="shared" si="119"/>
        <v>422.43492843622352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254416</v>
      </c>
      <c r="E645" s="53">
        <f t="shared" si="186"/>
        <v>243338.1899999998</v>
      </c>
      <c r="F645" s="54">
        <f t="shared" si="119"/>
        <v>95.645788786868664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900554</v>
      </c>
      <c r="E649" s="244">
        <v>1203759.01</v>
      </c>
      <c r="F649" s="54">
        <f t="shared" ref="F649:F724" si="188">IF(D649&lt;&gt;0,IF(E649/D649&gt;=100,"&gt;&gt;100",E649/D649*100),"-")</f>
        <v>133.66872058754944</v>
      </c>
    </row>
    <row r="650" spans="1:6" ht="12.75" customHeight="1" x14ac:dyDescent="0.2">
      <c r="A650" s="55" t="s">
        <v>1294</v>
      </c>
      <c r="B650" s="87" t="s">
        <v>1295</v>
      </c>
      <c r="C650" s="52" t="s">
        <v>1294</v>
      </c>
      <c r="D650" s="244">
        <v>3341625</v>
      </c>
      <c r="E650" s="244">
        <v>4805771.08</v>
      </c>
      <c r="F650" s="54">
        <f t="shared" si="188"/>
        <v>143.81539161336175</v>
      </c>
    </row>
    <row r="651" spans="1:6" ht="12.75" customHeight="1" x14ac:dyDescent="0.2">
      <c r="A651" s="55" t="s">
        <v>1296</v>
      </c>
      <c r="B651" s="87" t="s">
        <v>1297</v>
      </c>
      <c r="C651" s="52" t="s">
        <v>1296</v>
      </c>
      <c r="D651" s="244">
        <v>3038420</v>
      </c>
      <c r="E651" s="244">
        <v>4868270.54</v>
      </c>
      <c r="F651" s="54">
        <f t="shared" si="188"/>
        <v>160.22375247661614</v>
      </c>
    </row>
    <row r="652" spans="1:6" ht="24" x14ac:dyDescent="0.2">
      <c r="A652" s="55">
        <v>11</v>
      </c>
      <c r="B652" s="87" t="s">
        <v>1298</v>
      </c>
      <c r="C652" s="52" t="s">
        <v>1299</v>
      </c>
      <c r="D652" s="53">
        <f t="shared" ref="D652:E652" si="189">+D649+D650-D651</f>
        <v>1203759</v>
      </c>
      <c r="E652" s="53">
        <f t="shared" si="189"/>
        <v>1141259.5499999998</v>
      </c>
      <c r="F652" s="54">
        <f t="shared" si="188"/>
        <v>94.807976513571219</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16</v>
      </c>
      <c r="E654" s="266">
        <v>16</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13</v>
      </c>
      <c r="E656" s="266">
        <v>13</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4995</v>
      </c>
      <c r="E669" s="244">
        <v>81521.83</v>
      </c>
      <c r="F669" s="54">
        <f t="shared" si="188"/>
        <v>1632.0686686686688</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50000</v>
      </c>
      <c r="E676" s="244">
        <v>79800</v>
      </c>
      <c r="F676" s="54">
        <f t="shared" si="188"/>
        <v>159.60000000000002</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216696</v>
      </c>
      <c r="E696" s="244">
        <v>0</v>
      </c>
      <c r="F696" s="54">
        <f t="shared" si="188"/>
        <v>0</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v>3621.39</v>
      </c>
      <c r="F717" s="54" t="str">
        <f t="shared" si="188"/>
        <v>-</v>
      </c>
    </row>
    <row r="718" spans="1:6" ht="12.75" customHeight="1" x14ac:dyDescent="0.2">
      <c r="A718" s="55">
        <v>32121</v>
      </c>
      <c r="B718" s="87" t="s">
        <v>1413</v>
      </c>
      <c r="C718" s="52" t="s">
        <v>1414</v>
      </c>
      <c r="D718" s="244">
        <v>53546</v>
      </c>
      <c r="E718" s="244">
        <v>62226.18</v>
      </c>
      <c r="F718" s="54">
        <f t="shared" si="188"/>
        <v>116.21069734433944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12920</v>
      </c>
      <c r="E720" s="244">
        <v>14910</v>
      </c>
      <c r="F720" s="54">
        <f t="shared" si="188"/>
        <v>115.40247678018576</v>
      </c>
    </row>
    <row r="721" spans="1:6" ht="12.75" customHeight="1" x14ac:dyDescent="0.2">
      <c r="A721" s="55" t="s">
        <v>1419</v>
      </c>
      <c r="B721" s="87" t="s">
        <v>1420</v>
      </c>
      <c r="C721" s="52" t="s">
        <v>1419</v>
      </c>
      <c r="D721" s="244">
        <v>59489</v>
      </c>
      <c r="E721" s="244">
        <v>66751.64</v>
      </c>
      <c r="F721" s="54">
        <f t="shared" si="188"/>
        <v>112.2083746574997</v>
      </c>
    </row>
    <row r="722" spans="1:6" ht="12.75" customHeight="1" x14ac:dyDescent="0.2">
      <c r="A722" s="55" t="s">
        <v>1421</v>
      </c>
      <c r="B722" s="87" t="s">
        <v>1422</v>
      </c>
      <c r="C722" s="52" t="s">
        <v>1421</v>
      </c>
      <c r="D722" s="244">
        <v>111941</v>
      </c>
      <c r="E722" s="244">
        <v>107977.77</v>
      </c>
      <c r="F722" s="54">
        <f t="shared" si="188"/>
        <v>96.459536720236557</v>
      </c>
    </row>
    <row r="723" spans="1:6" ht="12.75" customHeight="1" x14ac:dyDescent="0.2">
      <c r="A723" s="55" t="s">
        <v>1423</v>
      </c>
      <c r="B723" s="87" t="s">
        <v>1424</v>
      </c>
      <c r="C723" s="52" t="s">
        <v>1423</v>
      </c>
      <c r="D723" s="244">
        <v>4939</v>
      </c>
      <c r="E723" s="244">
        <v>5671.13</v>
      </c>
      <c r="F723" s="54">
        <f t="shared" si="188"/>
        <v>114.82344604170885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4750</v>
      </c>
      <c r="E819" s="244">
        <v>6400</v>
      </c>
      <c r="F819" s="54">
        <f t="shared" si="190"/>
        <v>134.73684210526315</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5" manualBreakCount="5">
    <brk id="296" max="1048575" man="1"/>
    <brk id="418" max="1048575" man="1"/>
    <brk id="647" max="1048575" man="1"/>
    <brk id="936" max="5" man="1"/>
    <brk id="98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D248" sqref="D24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1469051</v>
      </c>
      <c r="E6" s="231">
        <f t="shared" si="0"/>
        <v>1368545.0699999998</v>
      </c>
      <c r="F6" s="232">
        <f t="shared" ref="F6:F260" si="1">IF(D6&gt;0,IF(E6/D6&gt;=100,"&gt;&gt;100",E6/D6*100),"-")</f>
        <v>93.158445145879881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243371</v>
      </c>
      <c r="E7" s="106">
        <f t="shared" si="2"/>
        <v>202482.02999999982</v>
      </c>
      <c r="F7" s="95">
        <f t="shared" si="1"/>
        <v>83.198914414617946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243371</v>
      </c>
      <c r="E12" s="106">
        <f t="shared" si="3"/>
        <v>202482.02999999982</v>
      </c>
      <c r="F12" s="95">
        <f t="shared" si="1"/>
        <v>83.198914414617946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56371</v>
      </c>
      <c r="E13" s="106">
        <f t="shared" si="4"/>
        <v>52326.829999999994</v>
      </c>
      <c r="F13" s="95">
        <f t="shared" si="1"/>
        <v>92.825796952333633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80887</v>
      </c>
      <c r="E15" s="249">
        <v>80887.429999999993</v>
      </c>
      <c r="F15" s="95">
        <f t="shared" si="1"/>
        <v>100.00053160582046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24516</v>
      </c>
      <c r="E18" s="249">
        <v>28560.6</v>
      </c>
      <c r="F18" s="95">
        <f t="shared" si="1"/>
        <v>116.49779735682819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116326</v>
      </c>
      <c r="E19" s="106">
        <f t="shared" si="5"/>
        <v>82071.209999999963</v>
      </c>
      <c r="F19" s="95">
        <f t="shared" si="1"/>
        <v>70.552765503842622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375185</v>
      </c>
      <c r="E20" s="249">
        <v>392978.13</v>
      </c>
      <c r="F20" s="95">
        <f t="shared" si="1"/>
        <v>104.74249503578234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48202</v>
      </c>
      <c r="E21" s="249">
        <v>45931.07</v>
      </c>
      <c r="F21" s="95">
        <f t="shared" si="1"/>
        <v>95.28872245964898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145380</v>
      </c>
      <c r="E22" s="249">
        <v>145380.38</v>
      </c>
      <c r="F22" s="95">
        <f t="shared" si="1"/>
        <v>100.00026138395927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30957</v>
      </c>
      <c r="E24" s="249">
        <v>30957.48</v>
      </c>
      <c r="F24" s="95">
        <f t="shared" si="1"/>
        <v>100.0015505378428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83262</v>
      </c>
      <c r="E26" s="249">
        <v>83262.2</v>
      </c>
      <c r="F26" s="95">
        <f t="shared" si="1"/>
        <v>100.000240205616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566660</v>
      </c>
      <c r="E28" s="249">
        <v>616438.05000000005</v>
      </c>
      <c r="F28" s="95">
        <f t="shared" si="1"/>
        <v>108.78446511135427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39425.089999999851</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2629348</v>
      </c>
      <c r="E36" s="249">
        <v>2708501.14</v>
      </c>
      <c r="F36" s="95">
        <f t="shared" si="1"/>
        <v>103.01037139245166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49370</v>
      </c>
      <c r="E39" s="249">
        <v>49370.8</v>
      </c>
      <c r="F39" s="95">
        <f t="shared" si="1"/>
        <v>100.00162041725744</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2678718</v>
      </c>
      <c r="E40" s="249">
        <v>2718446.85</v>
      </c>
      <c r="F40" s="95">
        <f t="shared" si="1"/>
        <v>101.48312924316782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70674</v>
      </c>
      <c r="E45" s="106">
        <f t="shared" si="9"/>
        <v>28658.900000000023</v>
      </c>
      <c r="F45" s="95">
        <f t="shared" si="1"/>
        <v>40.550839063870761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341008</v>
      </c>
      <c r="E47" s="249">
        <v>342717</v>
      </c>
      <c r="F47" s="95">
        <f t="shared" si="1"/>
        <v>100.50116126307887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1464</v>
      </c>
      <c r="E49" s="249">
        <v>1464</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271798</v>
      </c>
      <c r="E50" s="249">
        <v>315522.09999999998</v>
      </c>
      <c r="F50" s="95">
        <f t="shared" si="1"/>
        <v>116.08698371584778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215053</v>
      </c>
      <c r="E54" s="249">
        <v>225207.82</v>
      </c>
      <c r="F54" s="95">
        <f t="shared" si="1"/>
        <v>104.72200806312864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215053</v>
      </c>
      <c r="E55" s="249">
        <v>225207.82</v>
      </c>
      <c r="F55" s="95">
        <f t="shared" si="1"/>
        <v>104.72200806312864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1225680</v>
      </c>
      <c r="E68" s="106">
        <f t="shared" si="13"/>
        <v>1166063.04</v>
      </c>
      <c r="F68" s="95">
        <f t="shared" si="1"/>
        <v>95.136009398864303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1203759</v>
      </c>
      <c r="E69" s="106">
        <f t="shared" si="14"/>
        <v>1141259.55</v>
      </c>
      <c r="F69" s="95">
        <f t="shared" si="1"/>
        <v>94.807976513571248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1194380</v>
      </c>
      <c r="E70" s="106">
        <f t="shared" si="15"/>
        <v>1137774.69</v>
      </c>
      <c r="F70" s="95">
        <f t="shared" si="1"/>
        <v>95.260695088665244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1194380</v>
      </c>
      <c r="E72" s="249">
        <v>1137774.69</v>
      </c>
      <c r="F72" s="95">
        <f t="shared" si="1"/>
        <v>95.260695088665244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9379</v>
      </c>
      <c r="E76" s="249">
        <v>3484.86</v>
      </c>
      <c r="F76" s="95">
        <f t="shared" si="1"/>
        <v>37.155986778974302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21921</v>
      </c>
      <c r="E78" s="106">
        <f>E79+SUM(E82:E84)-E85+E86</f>
        <v>24803.49</v>
      </c>
      <c r="F78" s="95">
        <f t="shared" si="1"/>
        <v>113.14944573696457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21921</v>
      </c>
      <c r="E86" s="249">
        <v>24803.49</v>
      </c>
      <c r="F86" s="95">
        <f t="shared" si="1"/>
        <v>113.14944573696457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1469051</v>
      </c>
      <c r="E175" s="106">
        <f t="shared" si="30"/>
        <v>1368545.0699999998</v>
      </c>
      <c r="F175" s="95">
        <f t="shared" si="1"/>
        <v>93.158445145879881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312904</v>
      </c>
      <c r="E176" s="106">
        <f t="shared" si="31"/>
        <v>264365.18000000005</v>
      </c>
      <c r="F176" s="95">
        <f t="shared" si="1"/>
        <v>84.487631989364161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231382</v>
      </c>
      <c r="E177" s="106">
        <f t="shared" si="32"/>
        <v>246333.93000000002</v>
      </c>
      <c r="F177" s="95">
        <f t="shared" si="1"/>
        <v>106.46201087379312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205745</v>
      </c>
      <c r="E178" s="249">
        <v>229519.17</v>
      </c>
      <c r="F178" s="95">
        <f t="shared" si="1"/>
        <v>111.5551629444215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12999</v>
      </c>
      <c r="E179" s="249">
        <v>8664.48</v>
      </c>
      <c r="F179" s="95">
        <f t="shared" si="1"/>
        <v>66.654973459496887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738</v>
      </c>
      <c r="E180" s="106">
        <f t="shared" si="33"/>
        <v>692.47</v>
      </c>
      <c r="F180" s="95">
        <f t="shared" si="1"/>
        <v>93.830623306233065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738</v>
      </c>
      <c r="E183" s="249">
        <v>692.47</v>
      </c>
      <c r="F183" s="95">
        <f t="shared" si="1"/>
        <v>93.830623306233065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11900</v>
      </c>
      <c r="E188" s="249">
        <v>7457.81</v>
      </c>
      <c r="F188" s="95">
        <f t="shared" si="1"/>
        <v>62.670672268907566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81522</v>
      </c>
      <c r="E234" s="106">
        <f t="shared" si="40"/>
        <v>18031.25</v>
      </c>
      <c r="F234" s="95">
        <f t="shared" si="1"/>
        <v>22.11826255489316</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18031.25</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81522</v>
      </c>
      <c r="E236" s="249">
        <v>0</v>
      </c>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1156147</v>
      </c>
      <c r="E237" s="106">
        <f t="shared" si="41"/>
        <v>1104179.8899999999</v>
      </c>
      <c r="F237" s="95">
        <f t="shared" si="1"/>
        <v>95.505146836864157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901731</v>
      </c>
      <c r="E238" s="106">
        <f t="shared" si="42"/>
        <v>860841.7</v>
      </c>
      <c r="F238" s="95">
        <f t="shared" si="1"/>
        <v>95.465465865097229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901731</v>
      </c>
      <c r="E239" s="106">
        <f t="shared" si="43"/>
        <v>860841.7</v>
      </c>
      <c r="F239" s="95">
        <f t="shared" si="1"/>
        <v>95.465465865097229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284059</v>
      </c>
      <c r="E240" s="249">
        <v>243169.73</v>
      </c>
      <c r="F240" s="95">
        <f t="shared" si="1"/>
        <v>85.605360154052505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617672</v>
      </c>
      <c r="E241" s="249">
        <v>617671.97</v>
      </c>
      <c r="F241" s="95">
        <f t="shared" si="1"/>
        <v>99.999995143053269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254416</v>
      </c>
      <c r="E245" s="106">
        <f t="shared" si="45"/>
        <v>243338.19</v>
      </c>
      <c r="F245" s="95">
        <f t="shared" si="1"/>
        <v>95.645788786868749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254416</v>
      </c>
      <c r="E246" s="106">
        <f t="shared" si="46"/>
        <v>243338.19</v>
      </c>
      <c r="F246" s="95">
        <f t="shared" si="1"/>
        <v>95.645788786868749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254416</v>
      </c>
      <c r="E247" s="249">
        <v>243338.19</v>
      </c>
      <c r="F247" s="95">
        <f t="shared" si="1"/>
        <v>95.645788786868749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781065</v>
      </c>
      <c r="E259" s="106">
        <f t="shared" si="49"/>
        <v>733573</v>
      </c>
      <c r="F259" s="95">
        <f t="shared" si="1"/>
        <v>93.919584157528504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781065</v>
      </c>
      <c r="E260" s="250">
        <v>733573</v>
      </c>
      <c r="F260" s="99">
        <f t="shared" si="1"/>
        <v>93.919584157528504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5570</v>
      </c>
      <c r="E268" s="249">
        <v>7457.81</v>
      </c>
      <c r="F268" s="95">
        <f t="shared" si="50"/>
        <v>133.89245960502694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16351</v>
      </c>
      <c r="E269" s="249">
        <v>17345.68</v>
      </c>
      <c r="F269" s="95">
        <f t="shared" si="50"/>
        <v>106.08329765763563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231382</v>
      </c>
      <c r="E288" s="249">
        <v>246333.93</v>
      </c>
      <c r="F288" s="95">
        <f t="shared" si="50"/>
        <v>106.46201087379312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6331</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5570</v>
      </c>
      <c r="E302" s="249">
        <v>7457.81</v>
      </c>
      <c r="F302" s="95">
        <f t="shared" si="50"/>
        <v>133.89245960502694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6" workbookViewId="0">
      <selection activeCell="E113" sqref="E11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2929536</v>
      </c>
      <c r="E107" s="83">
        <f t="shared" si="21"/>
        <v>3339223.58</v>
      </c>
      <c r="F107" s="65">
        <f t="shared" si="1"/>
        <v>113.98472590881286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2929536</v>
      </c>
      <c r="E109" s="251">
        <v>3339223.58</v>
      </c>
      <c r="F109" s="65">
        <f t="shared" si="1"/>
        <v>113.98472590881286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2929536</v>
      </c>
      <c r="E141" s="108">
        <f t="shared" si="28"/>
        <v>3339223.58</v>
      </c>
      <c r="F141" s="84">
        <f t="shared" si="1"/>
        <v>113.98472590881286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5" sqref="E1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39457.089999999997</v>
      </c>
      <c r="E5" s="109">
        <f t="shared" si="0"/>
        <v>4428.83</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32</v>
      </c>
      <c r="E6" s="110">
        <f t="shared" si="1"/>
        <v>11.79</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v>32</v>
      </c>
      <c r="E14" s="254">
        <v>11.79</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32</v>
      </c>
      <c r="E15" s="252">
        <v>11.79</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39425.089999999997</v>
      </c>
      <c r="E22" s="110">
        <f t="shared" si="3"/>
        <v>4417.04</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39425.089999999997</v>
      </c>
      <c r="E23" s="110">
        <f t="shared" si="4"/>
        <v>4417.04</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39425.089999999997</v>
      </c>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v>2146.39</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v>2270.65</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0.53</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0.53</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v>0.53</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231382.66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3230821.93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3171903.73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2577787.52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551408.69999999995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26459.77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v>6700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9547.74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58918.2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3215870.6600000006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3156952.4600000004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2554012.89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555743.48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26505.35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6700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13990.74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58918.2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246333.9299999997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246333.93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246333.93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1020</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Brtičević</cp:lastModifiedBy>
  <cp:lastPrinted>2023-01-31T10:01:21Z</cp:lastPrinted>
  <dcterms:created xsi:type="dcterms:W3CDTF">2022-04-01T05:14:30Z</dcterms:created>
  <dcterms:modified xsi:type="dcterms:W3CDTF">2023-01-31T10:02:02Z</dcterms:modified>
</cp:coreProperties>
</file>