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D:\M D C\2 0 2 1\A K C I J E\M K M\"/>
    </mc:Choice>
  </mc:AlternateContent>
  <xr:revisionPtr revIDLastSave="0" documentId="13_ncr:1_{4CCBA3B7-28C6-4D76-89D7-88631E6E0F94}" xr6:coauthVersionLast="47" xr6:coauthVersionMax="47" xr10:uidLastSave="{00000000-0000-0000-0000-000000000000}"/>
  <bookViews>
    <workbookView xWindow="-120" yWindow="-120" windowWidth="29040" windowHeight="15840" tabRatio="822" activeTab="1" xr2:uid="{00000000-000D-0000-FFFF-FFFF00000000}"/>
  </bookViews>
  <sheets>
    <sheet name="1. OSNOVNI PODACI" sheetId="7" r:id="rId1"/>
    <sheet name="2. IZVRŠENJE PLANA PROGRAMA" sheetId="3" r:id="rId2"/>
    <sheet name="3.A PRORAČUNSKI PLAN-prihodi" sheetId="11" state="hidden" r:id="rId3"/>
    <sheet name="3.B PRORAČUNSKI PLAN-rashodi" sheetId="8" state="hidden" r:id="rId4"/>
    <sheet name="Kontni plan" sheetId="9" state="hidden" r:id="rId5"/>
    <sheet name="Registar proračunskih korisnika" sheetId="6" state="hidden" r:id="rId6"/>
    <sheet name="Programske djelatnosti" sheetId="5" state="hidden" r:id="rId7"/>
  </sheets>
  <definedNames>
    <definedName name="_FiltarBaze" localSheetId="4" hidden="1">'Kontni plan'!$A$1:$C$2816</definedName>
    <definedName name="_Toc125454354" localSheetId="1">'2. IZVRŠENJE PLANA PROGRAMA'!#REF!</definedName>
    <definedName name="_Toc339887787" localSheetId="1">'2. IZVRŠENJE PLANA PROGRAMA'!#REF!</definedName>
    <definedName name="Djelatnosti">'Programske djelatnosti'!$A$1:$A$11</definedName>
    <definedName name="_xlnm.Print_Area" localSheetId="1">'2. IZVRŠENJE PLANA PROGRAMA'!$A$1:$I$19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 i="3" l="1"/>
  <c r="G2" i="3"/>
  <c r="F2" i="3"/>
  <c r="E2" i="3"/>
  <c r="D2" i="3"/>
  <c r="D19" i="7" l="1"/>
  <c r="D22" i="7" l="1"/>
  <c r="I3" i="8" l="1"/>
  <c r="I3" i="11" l="1"/>
  <c r="I23" i="11"/>
  <c r="B23" i="11"/>
  <c r="I22" i="11"/>
  <c r="B22" i="11"/>
  <c r="I21" i="11"/>
  <c r="B21" i="11"/>
  <c r="I20" i="11"/>
  <c r="B20" i="11"/>
  <c r="I46" i="8"/>
  <c r="B46" i="8"/>
  <c r="I45" i="8"/>
  <c r="B45" i="8"/>
  <c r="I19" i="11" l="1"/>
  <c r="B19" i="11"/>
  <c r="I18" i="11"/>
  <c r="B18" i="11"/>
  <c r="I17" i="11"/>
  <c r="B17" i="11"/>
  <c r="I16" i="11"/>
  <c r="B16" i="11"/>
  <c r="I15" i="11"/>
  <c r="B15" i="11"/>
  <c r="I14" i="11"/>
  <c r="B14" i="11"/>
  <c r="I13" i="11"/>
  <c r="B13" i="11"/>
  <c r="I12" i="11"/>
  <c r="B12" i="11"/>
  <c r="I11" i="11"/>
  <c r="B11" i="11"/>
  <c r="I10" i="11"/>
  <c r="B10" i="11"/>
  <c r="I9" i="11"/>
  <c r="B9" i="11"/>
  <c r="I8" i="11"/>
  <c r="B8" i="11"/>
  <c r="I7" i="11"/>
  <c r="I6" i="11"/>
  <c r="I5" i="11"/>
  <c r="H4" i="11"/>
  <c r="G4" i="11"/>
  <c r="F4" i="11"/>
  <c r="E4" i="11"/>
  <c r="D4" i="11"/>
  <c r="C4" i="11"/>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I34" i="8"/>
  <c r="I35" i="8"/>
  <c r="I36" i="8"/>
  <c r="I37" i="8"/>
  <c r="I38" i="8"/>
  <c r="I39" i="8"/>
  <c r="I40" i="8"/>
  <c r="I41" i="8"/>
  <c r="I42" i="8"/>
  <c r="I43" i="8"/>
  <c r="I44" i="8"/>
  <c r="I29" i="8"/>
  <c r="I30" i="8"/>
  <c r="I31" i="8"/>
  <c r="I32" i="8"/>
  <c r="I33" i="8"/>
  <c r="I20" i="8"/>
  <c r="I21" i="8"/>
  <c r="I22" i="8"/>
  <c r="I23" i="8"/>
  <c r="I24" i="8"/>
  <c r="I25" i="8"/>
  <c r="I26" i="8"/>
  <c r="I27" i="8"/>
  <c r="I28" i="8"/>
  <c r="I7" i="8"/>
  <c r="I8" i="8"/>
  <c r="I9" i="8"/>
  <c r="I10" i="8"/>
  <c r="I11" i="8"/>
  <c r="I12" i="8"/>
  <c r="I13" i="8"/>
  <c r="I14" i="8"/>
  <c r="I15" i="8"/>
  <c r="I16" i="8"/>
  <c r="I17" i="8"/>
  <c r="I18" i="8"/>
  <c r="I19" i="8"/>
  <c r="I6" i="8"/>
  <c r="I5" i="8"/>
  <c r="D4" i="8"/>
  <c r="F4" i="8"/>
  <c r="G4" i="8"/>
  <c r="H4" i="8"/>
  <c r="C4" i="8"/>
  <c r="I4" i="11" l="1"/>
  <c r="A4" i="11" s="1"/>
  <c r="I4" i="8"/>
  <c r="A4" i="8" s="1"/>
  <c r="D21" i="7" l="1"/>
  <c r="D20" i="7"/>
  <c r="C3" i="8" l="1"/>
  <c r="A3" i="8" s="1"/>
  <c r="C3" i="11"/>
  <c r="A3" i="11" s="1"/>
</calcChain>
</file>

<file path=xl/sharedStrings.xml><?xml version="1.0" encoding="utf-8"?>
<sst xmlns="http://schemas.openxmlformats.org/spreadsheetml/2006/main" count="1089" uniqueCount="567">
  <si>
    <t>NAZIV PROGRAMA</t>
  </si>
  <si>
    <t>OIB</t>
  </si>
  <si>
    <t>R.
BR.</t>
  </si>
  <si>
    <t>RKP</t>
  </si>
  <si>
    <t>NAZIV PRORAČUNSKOGA KORISNIKA</t>
  </si>
  <si>
    <t>ADRESA 
PRORAČUNSKOGA KORISNIKA</t>
  </si>
  <si>
    <t>POŠTANSKI BROJ I NAZIV
GRADA/OPĆINE</t>
  </si>
  <si>
    <t>MATIČNI BROJ</t>
  </si>
  <si>
    <t>10000 ZAGREB</t>
  </si>
  <si>
    <t>49245 GORNJA STUBICA</t>
  </si>
  <si>
    <t>44000 SISAK</t>
  </si>
  <si>
    <t>47000 KARLOVAC</t>
  </si>
  <si>
    <t>42000 VARAŽDIN</t>
  </si>
  <si>
    <t>42253 BEDNJA</t>
  </si>
  <si>
    <t>AUGUSTA CESARCA 1</t>
  </si>
  <si>
    <t>43000 BJELOVAR</t>
  </si>
  <si>
    <t>VLADIMIRA NAZORA 3</t>
  </si>
  <si>
    <t>51000 RIJEKA</t>
  </si>
  <si>
    <t>51410 OPATIJA</t>
  </si>
  <si>
    <t>51550 MALI LOŠINJ</t>
  </si>
  <si>
    <t>53000 GOSPIĆ</t>
  </si>
  <si>
    <t>33000 VIROVITICA</t>
  </si>
  <si>
    <t>35000 SLAVONSKI BROD</t>
  </si>
  <si>
    <t>23000 ZADAR</t>
  </si>
  <si>
    <t>31000 OSIJEK</t>
  </si>
  <si>
    <t>TRG BANA JOSIPA JELAČIĆA 24</t>
  </si>
  <si>
    <t>22000 ŠIBENIK</t>
  </si>
  <si>
    <t>32000 VUKOVAR</t>
  </si>
  <si>
    <t>21000 SPLIT</t>
  </si>
  <si>
    <t>52000 PAZIN</t>
  </si>
  <si>
    <t>52100 PULA</t>
  </si>
  <si>
    <t>20000 DUBROVNIK</t>
  </si>
  <si>
    <t>ADRESA:</t>
  </si>
  <si>
    <t>POŠTANSKI BROJ:</t>
  </si>
  <si>
    <t>MATIČNI BROJ:</t>
  </si>
  <si>
    <t>telefon / mobitel:</t>
  </si>
  <si>
    <t>ime i prezime:</t>
  </si>
  <si>
    <t>e-mail:</t>
  </si>
  <si>
    <t>USTANOVE MK</t>
  </si>
  <si>
    <t>AGENCIJA ZA ELEKTRONIČKE MEDIJE</t>
  </si>
  <si>
    <t>JAGIĆEVA 31</t>
  </si>
  <si>
    <t>02307014</t>
  </si>
  <si>
    <t>OSTALE USTANOVE</t>
  </si>
  <si>
    <t>DRŽAVNI ARHIV U BJELOVARU</t>
  </si>
  <si>
    <t>TRG EUGENA KVATERNIKA 6</t>
  </si>
  <si>
    <t>ARHIVI</t>
  </si>
  <si>
    <t>DRŽAVNI ARHIV U DUBROVNIKU</t>
  </si>
  <si>
    <t>SV.DOMINIKA 1</t>
  </si>
  <si>
    <t>DRŽAVNI ARHIV U GOSPIĆU</t>
  </si>
  <si>
    <t>KANIŠKA 17</t>
  </si>
  <si>
    <t>DRŽAVNI ARHIV U KARLOVCU</t>
  </si>
  <si>
    <t>LJ.ŠESTIĆA 5</t>
  </si>
  <si>
    <t>DRŽAVNI ARHIV U OSIJEKU</t>
  </si>
  <si>
    <t>KAMILA FIRINGERA 1</t>
  </si>
  <si>
    <t>DRŽAVNI ARHIV U PAZINU</t>
  </si>
  <si>
    <t>DRŽAVNI ARHIV U RIJECI</t>
  </si>
  <si>
    <t>PARK N. HOSTA 2</t>
  </si>
  <si>
    <t>DRŽAVNI ARHIV U SISKU</t>
  </si>
  <si>
    <t>FRANKOPANSKA 21</t>
  </si>
  <si>
    <t>DRŽAVNI ARHIV U SLAVONSKOM BRODU</t>
  </si>
  <si>
    <t>DRŽAVNI ARHIV U SPLITU</t>
  </si>
  <si>
    <t>GLAGOLJAŠKA 18</t>
  </si>
  <si>
    <t>DRŽAVNI ARHIV U ŠIBENIKU</t>
  </si>
  <si>
    <t>VELIMIRA ŠKORPIKA 5</t>
  </si>
  <si>
    <t>DRŽAVNI ARHIV U VARAŽDINU</t>
  </si>
  <si>
    <t>TRSTENJAKOVA 7</t>
  </si>
  <si>
    <t xml:space="preserve">DRŽAVNI ARHIV U VIROVITICI </t>
  </si>
  <si>
    <t xml:space="preserve">DRŽAVNI ARHIV U VUKOVARU </t>
  </si>
  <si>
    <t>ŽUPANIJSKA 66</t>
  </si>
  <si>
    <t>DRŽAVNI ARHIV U ZADRU</t>
  </si>
  <si>
    <t>R.BOŠKOVIĆA BB.</t>
  </si>
  <si>
    <t>DRŽAVNI ARHIV U ZAGREBU</t>
  </si>
  <si>
    <t>OPATIČKA 29</t>
  </si>
  <si>
    <t>HRVATSKI DRŽAVNI ARHIV</t>
  </si>
  <si>
    <t>MARULIĆEV TRG 2</t>
  </si>
  <si>
    <t xml:space="preserve">DRŽAVNI ARHIV ZA MEĐIMURJE </t>
  </si>
  <si>
    <t>ŠTRIGOVA 102</t>
  </si>
  <si>
    <t xml:space="preserve">40312 ŠTRIGOVA </t>
  </si>
  <si>
    <t>HRVATSKI MEMORIJALNO-DOKUMENTACIJSKI CENTAR DOMOVINSKOGA RATA</t>
  </si>
  <si>
    <t>MARULIĆEV TRG 21</t>
  </si>
  <si>
    <t>ARHEOLOŠKI MUZEJ ISTRE</t>
  </si>
  <si>
    <t>CARRARINA 3</t>
  </si>
  <si>
    <t>MUZEJI</t>
  </si>
  <si>
    <t>ARHEOLOŠKI MUZEJ NARONA</t>
  </si>
  <si>
    <t>NARONSKI TRG 6</t>
  </si>
  <si>
    <t>20352 VID</t>
  </si>
  <si>
    <t>ARHEOLOŠKI MUZEJ OSIJEK</t>
  </si>
  <si>
    <t>TRG SV. TROJSTVA 2</t>
  </si>
  <si>
    <t>ARHEOLOŠKI MUZEJ U SPLITU</t>
  </si>
  <si>
    <t>ZRINSKO-FRANKOPANSKA 25</t>
  </si>
  <si>
    <t>ARHEOLOŠKI MUZEJ ZADAR</t>
  </si>
  <si>
    <t>TRG OPATICE ČIKE 1</t>
  </si>
  <si>
    <t xml:space="preserve">23000 ZADAR </t>
  </si>
  <si>
    <t xml:space="preserve">MUZEJI IVANA MEŠTROVIĆA </t>
  </si>
  <si>
    <t>ŠETALIŠTE IVANA MEŠTROVIĆA 46</t>
  </si>
  <si>
    <t>HRVATSKI MUZEJ NAIVNE UMJETNOSTI</t>
  </si>
  <si>
    <t>SV.ĆIRILA I METODA 3</t>
  </si>
  <si>
    <t>HRVATSKI POVIJESNI MUZEJ</t>
  </si>
  <si>
    <t>MATOŠEVA 9</t>
  </si>
  <si>
    <t>HRVATSKI ŠPORTSKI MUZEJ</t>
  </si>
  <si>
    <t>PRAŠKA 2</t>
  </si>
  <si>
    <t xml:space="preserve">ZBIRKA UMJETNINA ANTE I WILTRUDE TOPIĆ MIMARA </t>
  </si>
  <si>
    <t>ROOSEVELTOV TRG 5</t>
  </si>
  <si>
    <t>MODERNA GALERIJA</t>
  </si>
  <si>
    <t>A. HEBRANGA 1</t>
  </si>
  <si>
    <t>MUZEJ ANTIČKOG STAKLA ZADAR</t>
  </si>
  <si>
    <t>POLJANA ZEMALJSKOG ODBORA 1</t>
  </si>
  <si>
    <t>MUZEJ HRVATSKIH ARHEOLOŠKIH SPOMENIKA SPLIT</t>
  </si>
  <si>
    <t>GUNJAČA bb.</t>
  </si>
  <si>
    <t>MUZEJ SLAVONIJE OSIJEK</t>
  </si>
  <si>
    <t>TRG SVETOG TROJSTVA 6</t>
  </si>
  <si>
    <t>MUZEJ HRVATSKOG ZAGORJA</t>
  </si>
  <si>
    <t>SAMCI 64</t>
  </si>
  <si>
    <t>MUZEJ VUČEDOLSKE KULTURE</t>
  </si>
  <si>
    <t>ARHEOLOŠKI LOKALITET VUČEDOL</t>
  </si>
  <si>
    <t>MUZEJSKI DOKUMENTACIJSKI CENTAR</t>
  </si>
  <si>
    <t>ILICA 4</t>
  </si>
  <si>
    <t>TIFLOLOŠKI MUZEJ</t>
  </si>
  <si>
    <t>AUGUSTA ŠENOE 34</t>
  </si>
  <si>
    <t>HRVATSKI MUZEJ TURIZMA</t>
  </si>
  <si>
    <t>PARK ANGIOLINA 1</t>
  </si>
  <si>
    <t>MUZEJ APOKSIOMENA</t>
  </si>
  <si>
    <t>RIVA LOŠINJSKIH KAPETANA 13</t>
  </si>
  <si>
    <t>GALERIJA KLOVIĆEVI DVORI</t>
  </si>
  <si>
    <t>JEZUITSKI TRG 4</t>
  </si>
  <si>
    <t>DVOR TRAKOŠČAN</t>
  </si>
  <si>
    <t>TRAKOŠČAN 1</t>
  </si>
  <si>
    <t>SPOMEN PODRUČJE JASENOVAC</t>
  </si>
  <si>
    <t>BRAĆE RADIĆA 146</t>
  </si>
  <si>
    <t>44323 JASENOVAC</t>
  </si>
  <si>
    <t>ANSAMBL LADO</t>
  </si>
  <si>
    <t>TRG MARŠALA TITA 6A</t>
  </si>
  <si>
    <t>HRVATSKI RESTAURATORSKI ZAVOD</t>
  </si>
  <si>
    <t>NIKE GRŠKOVIĆA 23</t>
  </si>
  <si>
    <t>HRVATSKA KNJIŽNICA ZA SLIJEPE</t>
  </si>
  <si>
    <t>DRAŠKOVIĆEVA 80/1</t>
  </si>
  <si>
    <t>HRVATSKO NARODNO KAZALIŠTE</t>
  </si>
  <si>
    <t>HRVATSKI AUDIOVIZUALNI CENTAR</t>
  </si>
  <si>
    <t>NOVA VES 18</t>
  </si>
  <si>
    <t>MEĐUNARODNI CENTAR ZA PODVODNU ARHEOLOGIJU</t>
  </si>
  <si>
    <t>BOŽIDARA PETRANOVIĆA 1</t>
  </si>
  <si>
    <t>PLAN PROGRAMSKIH AKTIVNOSTI USTANOVA</t>
  </si>
  <si>
    <t>U NADLEŽNOSTI MINISTARSTVA KULTURE</t>
  </si>
  <si>
    <t>RKP:</t>
  </si>
  <si>
    <t>Muzejska djelatnost</t>
  </si>
  <si>
    <t>Glazbene i glazbeno-scenske umjetnosti</t>
  </si>
  <si>
    <t>Kulturno - umjetnički amaterizam</t>
  </si>
  <si>
    <t>Književno stvaralaštvo</t>
  </si>
  <si>
    <t>Potpora knjizi</t>
  </si>
  <si>
    <t>Časopisi</t>
  </si>
  <si>
    <t>Knjižnična djelatnost</t>
  </si>
  <si>
    <t>Otkup knjiga</t>
  </si>
  <si>
    <t>Književne manifestacije</t>
  </si>
  <si>
    <t>Književni programi knjižara</t>
  </si>
  <si>
    <t>Arhivska djelatnost</t>
  </si>
  <si>
    <t>A565028</t>
  </si>
  <si>
    <t>Međunarodna kulturna suradnja</t>
  </si>
  <si>
    <t>Informatizacija</t>
  </si>
  <si>
    <t>Investicijska potpora</t>
  </si>
  <si>
    <t>Pokretna kulturna dobra</t>
  </si>
  <si>
    <t>Nepokretna kulturna dobra</t>
  </si>
  <si>
    <t>Redovna djelatnost</t>
  </si>
  <si>
    <t>KKT-Međunarodna kulturna djelatnost</t>
  </si>
  <si>
    <t>Vizualne umjetnosti</t>
  </si>
  <si>
    <t>Inovativne umjetničke i kulturne prakse</t>
  </si>
  <si>
    <t>Digitalizacija arhivske, knjižnične i muzejske građe</t>
  </si>
  <si>
    <t>Dramska umjetnost</t>
  </si>
  <si>
    <t>Poduzetništvo u kulturi</t>
  </si>
  <si>
    <t>Arheološka baština</t>
  </si>
  <si>
    <t>Zaštite i očuvanja nematerijalnih kulturnih dobara</t>
  </si>
  <si>
    <t>Ruksak (pun) kulture</t>
  </si>
  <si>
    <t>Razvoj publike u kulturi</t>
  </si>
  <si>
    <t>Monografije u kulturi i umjetnosti</t>
  </si>
  <si>
    <t>AKTIVNOST</t>
  </si>
  <si>
    <t>A908002</t>
  </si>
  <si>
    <t>A780001</t>
  </si>
  <si>
    <t>A836002</t>
  </si>
  <si>
    <t>A834001</t>
  </si>
  <si>
    <t>A832002</t>
  </si>
  <si>
    <t>A785009</t>
  </si>
  <si>
    <t>A843002</t>
  </si>
  <si>
    <t>USTANOVA:</t>
  </si>
  <si>
    <t>PRORAČUNSKA AKTIVNOST:</t>
  </si>
  <si>
    <t>OIB USTANOVE:</t>
  </si>
  <si>
    <t>Klasa</t>
  </si>
  <si>
    <t>Konto</t>
  </si>
  <si>
    <t>Naziv konta</t>
  </si>
  <si>
    <t>O</t>
  </si>
  <si>
    <t>Zemljište</t>
  </si>
  <si>
    <t>Rudna bogatstva</t>
  </si>
  <si>
    <t>Ostala prirodna materijalna imovina</t>
  </si>
  <si>
    <t>Patenti</t>
  </si>
  <si>
    <t>Koncesije</t>
  </si>
  <si>
    <t>Licence</t>
  </si>
  <si>
    <t>Ostala prava</t>
  </si>
  <si>
    <t>Goodwill</t>
  </si>
  <si>
    <t>Ostala nematerijalna imovina</t>
  </si>
  <si>
    <t>Stambeni objekti</t>
  </si>
  <si>
    <t>Poslovni objekti</t>
  </si>
  <si>
    <t>Ceste, željeznice i ostali prometni objekti</t>
  </si>
  <si>
    <t>Ostali građevinski objekti</t>
  </si>
  <si>
    <t>Uredska oprema i namještaj</t>
  </si>
  <si>
    <t>Komunikacijska oprema</t>
  </si>
  <si>
    <t>Oprema za održavanje i zaštitu</t>
  </si>
  <si>
    <t>Medicinska i laboratorijska oprema</t>
  </si>
  <si>
    <t>Instrumenti, uređaji i strojevi</t>
  </si>
  <si>
    <t>Sportska i glazbena oprema</t>
  </si>
  <si>
    <t>Uređaji, strojevi i oprema za ostale namjene</t>
  </si>
  <si>
    <t>Vojna oprema</t>
  </si>
  <si>
    <t>Prijevozna sredstva u cestovnom prometu</t>
  </si>
  <si>
    <t>Prijevozna sredstva u željezničkom prometu</t>
  </si>
  <si>
    <t>Prijevozna sredstva u pomorskom i riječnom prometu</t>
  </si>
  <si>
    <t>Prijevozna sredstva u zračnom prometu</t>
  </si>
  <si>
    <t>Knjige</t>
  </si>
  <si>
    <t>Umjetnička djela (izložena u galerijama, muzejima i slično)</t>
  </si>
  <si>
    <t>Muzejski izlošci i predmeti prirodnih rijetkosti</t>
  </si>
  <si>
    <t>Ostale nespomenute izložbene vrijednosti</t>
  </si>
  <si>
    <t>Višegodišnji nasadi</t>
  </si>
  <si>
    <t>Osnovno stado</t>
  </si>
  <si>
    <t>Istraživanje rudnih bogatstava</t>
  </si>
  <si>
    <t>Ulaganja u računalne programe</t>
  </si>
  <si>
    <t>Umjetnička, literarna i znanstvena djela</t>
  </si>
  <si>
    <t>Ostala nematerijalna proizvedena imovina</t>
  </si>
  <si>
    <t>Plemeniti metali i drago kamenje</t>
  </si>
  <si>
    <t>Pohranjene knjige, umjetnička djela i slične vrijednosti</t>
  </si>
  <si>
    <t>Strateške zalihe</t>
  </si>
  <si>
    <t>Prijelazni račun</t>
  </si>
  <si>
    <t>Porez i prirez na dohodak</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</si>
  <si>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</si>
  <si>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</si>
  <si>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</si>
  <si>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</si>
  <si>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</si>
  <si>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Porez i prirez na dohodak utvrđen u postupku nadzora za prethodne godine</t>
  </si>
  <si>
    <t>Povrat više ostvarenog poreza na dohodak za decentralizirane funkcije</t>
  </si>
  <si>
    <t>Porez na dobit</t>
  </si>
  <si>
    <t>Porez na dobit od poduzetnika</t>
  </si>
  <si>
    <t>Porez na dobit po odbitku na naknade za korištenje prava i za usluge</t>
  </si>
  <si>
    <t>Porez na dobit po odbitku na kamate, dividende i udjele u dobiti</t>
  </si>
  <si>
    <t>Porez na dobit po godišnjoj prijavi</t>
  </si>
  <si>
    <t>Porezi na imovinu</t>
  </si>
  <si>
    <t>Stalni porezi na nepokretnu imovinu (zemlju, zgrade, kuće i ostalo)</t>
  </si>
  <si>
    <t>Porez na nasljedstava i darove</t>
  </si>
  <si>
    <t>Porez na kapitalne i financijske transakcije</t>
  </si>
  <si>
    <t>Povremeni porezi na imovinu</t>
  </si>
  <si>
    <t>Ostali stalni porezi na imovinu</t>
  </si>
  <si>
    <t>Porezi na robu i usluge</t>
  </si>
  <si>
    <t>Porez na dodanu vrijednost</t>
  </si>
  <si>
    <t>Porez na promet</t>
  </si>
  <si>
    <t>Posebni porezi i trošarine</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</si>
  <si>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</si>
  <si>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</si>
  <si>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</si>
  <si>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</si>
  <si>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t>
  </si>
  <si>
    <t>Carine i carinske pristojbe</t>
  </si>
  <si>
    <t>Ostali porezi na međunarodnu trgovinu i transakcije</t>
  </si>
  <si>
    <t>Ostali prihodi od poreza</t>
  </si>
  <si>
    <t>Ostali prihodi od poreza koje plaćaju pravne osobe</t>
  </si>
  <si>
    <t>Ostali prihodi od poreza koje plaćaju fizičke osobe</t>
  </si>
  <si>
    <t>Ostali neraspoređeni prihodi od poreza</t>
  </si>
  <si>
    <t>Doprinosi za obvezno zdravstveno osiguranje</t>
  </si>
  <si>
    <t>Doprinosi za obvezno zdravstveno osiguranje za slučaj ozljede na radu</t>
  </si>
  <si>
    <t>Doprinosi za mirovinsko osiguranje</t>
  </si>
  <si>
    <t>Doprinosi za obvezno osiguranje u slučaju nezaposlenosti</t>
  </si>
  <si>
    <t>Pomoći izravnanja za decentralizirane funkcije</t>
  </si>
  <si>
    <t>Tekuće pomoći izravnanja za decentralizirane funkcije</t>
  </si>
  <si>
    <t>Kapitalne pomoći izravnanja za decentralizirane funkcije</t>
  </si>
  <si>
    <t>Državne upravne i sudske pristojbe</t>
  </si>
  <si>
    <t>Županijske, gradske i općinske pristojbe i naknade</t>
  </si>
  <si>
    <t>Ostale upravne pristojbe i naknade</t>
  </si>
  <si>
    <t>Ostale pristojbe i naknade</t>
  </si>
  <si>
    <t>Prihodi državne uprave</t>
  </si>
  <si>
    <t>Prihodi vodnog gospodarstva</t>
  </si>
  <si>
    <t>Doprinosi za šume</t>
  </si>
  <si>
    <t>Mjesni samodoprinos</t>
  </si>
  <si>
    <t>Ostali nespomenuti prihodi</t>
  </si>
  <si>
    <t>Naknade od financijske imovine</t>
  </si>
  <si>
    <t>Komunalni doprinosi</t>
  </si>
  <si>
    <t>Komunalne naknade</t>
  </si>
  <si>
    <t>Naknade za priključak</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</si>
  <si>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</si>
  <si>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</si>
  <si>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</si>
  <si>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</si>
  <si>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</si>
  <si>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</si>
  <si>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</si>
  <si>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</si>
  <si>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</si>
  <si>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</si>
  <si>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Službena putovanja</t>
  </si>
  <si>
    <t>Naknade za prijevoz, za rad na terenu i odvojeni život</t>
  </si>
  <si>
    <t>Stručno usavršavanje zaposlenika</t>
  </si>
  <si>
    <t>Ostale naknade troškova zaposlenima</t>
  </si>
  <si>
    <t>Uredski materijal i ostali materijalni rashodi</t>
  </si>
  <si>
    <t>Materijal i sirovine</t>
  </si>
  <si>
    <t>Energija</t>
  </si>
  <si>
    <t>Materijal i dijelovi za tekuće i investicijsko održavanje</t>
  </si>
  <si>
    <t>Sitni inventar i auto gume</t>
  </si>
  <si>
    <t>Službena, radna i zaštitna odjeća i obuća</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</si>
  <si>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</si>
  <si>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</si>
  <si>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</si>
  <si>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</si>
  <si>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</si>
  <si>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</si>
  <si>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</si>
  <si>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</si>
  <si>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</si>
  <si>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Ostali nespomenuti rashodi poslovanja</t>
  </si>
  <si>
    <t>Naknade za rad predstavničkih i izvršnih tijela, povjerenstava i slično</t>
  </si>
  <si>
    <t>Premije osiguranja</t>
  </si>
  <si>
    <t>Reprezentacija</t>
  </si>
  <si>
    <t>Članarine i norme</t>
  </si>
  <si>
    <t>Pristojbe i naknade</t>
  </si>
  <si>
    <t>Dodatna ulaganja na građevinskim objektima</t>
  </si>
  <si>
    <t>Dodatna ulaganja na postrojenjima i opremi</t>
  </si>
  <si>
    <t>Dodatna ulaganja na prijevoznim sredstvima</t>
  </si>
  <si>
    <t>Dodatna ulaganja za ostalu nefinancijsku imovinu</t>
  </si>
  <si>
    <t>Plaće za redovan rad</t>
  </si>
  <si>
    <t>Plaće u naravi</t>
  </si>
  <si>
    <t>Plaće za prekovremeni rad</t>
  </si>
  <si>
    <t>Plaće za posebne uvjete rada</t>
  </si>
  <si>
    <t>Ostali rashodi za zaposlene</t>
  </si>
  <si>
    <t>Vojna sredstva za jednokratnu upotrebu</t>
  </si>
  <si>
    <t>Naknade troškova osobama izvan radnog odnosa</t>
  </si>
  <si>
    <t>Upravne i administrativne pristojbe</t>
  </si>
  <si>
    <t>Troškovi sudskih postupaka</t>
  </si>
  <si>
    <t>Kamate za izdane trezorske zapise</t>
  </si>
  <si>
    <t>Kamate za izdane mjenice</t>
  </si>
  <si>
    <t>Kamate za izdane obveznice</t>
  </si>
  <si>
    <t>Kamate za ostale vrijednosne papire</t>
  </si>
  <si>
    <t>Kamate za primlj.kredite i zajmove od međ.org., inst. i tijela EU te inoz.vlada</t>
  </si>
  <si>
    <t>Kamate za primljene kredite i zajmove od kred. i ost.financ.inst. u jav.sektoru</t>
  </si>
  <si>
    <t>Kamate za primljene kredite i zajm.od kred.i ostalih fin.inst.izvan jav.sektora</t>
  </si>
  <si>
    <t>Kamate za odobrene, a nerealizirane kredite i zajmove</t>
  </si>
  <si>
    <t>Kamate za primljene zajmove od trgovačkih društava u javnom sektoru</t>
  </si>
  <si>
    <t>Kamate za primljene zajmove od trgov. društava i obrtnika izvan javnog sektora</t>
  </si>
  <si>
    <t>Kamate za primljene zajmove od drugih razina vlasti</t>
  </si>
  <si>
    <t>Bankarske usluge i usluge platnog prometa</t>
  </si>
  <si>
    <t>Negativne tečajne razlike i razlike zbog primjene valutne klauzule</t>
  </si>
  <si>
    <t>Zatezne kamate</t>
  </si>
  <si>
    <t>Ostali nespomenuti financijski rashodi</t>
  </si>
  <si>
    <t>Subvencije trgovačkim društvima u javnom sektoru</t>
  </si>
  <si>
    <t>Subvencije kreditnim i ostalim financijskim institucijama u javnom sektoru</t>
  </si>
  <si>
    <t>Subvencije kreditnim i ostalim financijskim institucijama izvan javnog sektora</t>
  </si>
  <si>
    <t>Subvencije trgovačkim društvima i zadrugama izvan javnog sektora</t>
  </si>
  <si>
    <t>Subvencije poljoprivrednicima i obrtnicima</t>
  </si>
  <si>
    <t>Subvencije trgovačkim društvima, zadrugama, poljopr. i obrtnicima iz EU sredstav</t>
  </si>
  <si>
    <t>Tekuće pomoći inozemnim vladama</t>
  </si>
  <si>
    <t>Kapitalne pomoći inozemnim vladama</t>
  </si>
  <si>
    <t>Tekuće pomoći međunarodnim organizacijama te institucijama i tijelima EU</t>
  </si>
  <si>
    <t>Kapitalne pomoći međunarodnim organizacijama te institucijama i tijelima EU</t>
  </si>
  <si>
    <t>Tekuće pomoći unutar općeg proračuna</t>
  </si>
  <si>
    <t>Kapitalne pomoći unutar općeg proračuna</t>
  </si>
  <si>
    <t>Tekuće pomoći proračunskim korisnicima drugih proračuna</t>
  </si>
  <si>
    <t>Kapitalne pomoći proračunskim korisnicima drugih proračuna</t>
  </si>
  <si>
    <t>Prijenosi prorač. korisnicima iz nadležnog pror. za financiranje rashoda poslov</t>
  </si>
  <si>
    <t>Prijenosi proračunskim korisnicima iz nadležnog prorač. za nabavu nefinanc. imov</t>
  </si>
  <si>
    <t>Prijenosi prorač. kor. iz nadležnog prorač. za financ. imovinu i otplatu zajmova</t>
  </si>
  <si>
    <t>Pomoći temeljem prijenosa EU sredstava</t>
  </si>
  <si>
    <t>Tekuće pomoći temeljem prijenosa EU sredstava</t>
  </si>
  <si>
    <t>Kapitalne pomoći temeljem prijenosa EU sredstava</t>
  </si>
  <si>
    <t>Tekući prijenosi između proračunskih korisnika istog proračuna</t>
  </si>
  <si>
    <t>Kapitalni prijenosi između proračunskih korisnika istog proračuna</t>
  </si>
  <si>
    <t>Tekući prijenosi između prorač. kor. istog prorač. temeljem prijenosa EU sred.</t>
  </si>
  <si>
    <t>Kapitalni prijenosi između prorač. kor. istog prorač. temelj prijenosa EU sred.</t>
  </si>
  <si>
    <t>Naknade građanima i kućan.u novcu-neposr. ili putem ustanova izvan javn.sektora</t>
  </si>
  <si>
    <t>Naknade građanima i kućan.u naravi - neposr.ili putem ustan.izvan javn.sektora</t>
  </si>
  <si>
    <t>Naknade građanima i kućanstvima u novcu - putem ustanova u javnom sektoru</t>
  </si>
  <si>
    <t>Naknade građanima i kućanstvima u naravi - putem ustanova u javnom sektoru</t>
  </si>
  <si>
    <t>Naknade građanima i kućanstvima na temelju osiguranja iz EU sredstava</t>
  </si>
  <si>
    <t>Naknade građanima i kućanstvima u novcu</t>
  </si>
  <si>
    <t>Naknade građanima i kućanstvima u naravi</t>
  </si>
  <si>
    <t>Naknade građanima i kućanstvima iz EU sredstava</t>
  </si>
  <si>
    <t>Tekuće donacije</t>
  </si>
  <si>
    <t>Tekuće donacije u novcu</t>
  </si>
  <si>
    <t>Tekuće donacije u naravi</t>
  </si>
  <si>
    <t>Tekuće donacije iz EU sredstava</t>
  </si>
  <si>
    <t>Kapitalne donacije</t>
  </si>
  <si>
    <t>Kapitalne donacije neprofitnim organizacijama</t>
  </si>
  <si>
    <t>Kapitalne donacije građanima i kućanstvima</t>
  </si>
  <si>
    <t>Kapitalne donacije iz EU sredstava</t>
  </si>
  <si>
    <t>Naknade šteta pravnim i fizičkim osobama</t>
  </si>
  <si>
    <t>Penali, ležarine i drugo</t>
  </si>
  <si>
    <t>Naknade šteta zaposlenicima</t>
  </si>
  <si>
    <t>Ugovorene kazne i ostale naknade šteta</t>
  </si>
  <si>
    <t>Tekući prijenosi EU sredstava subjektima izvan</t>
  </si>
  <si>
    <t>Kapitalni prijenosi EU sredstava subjektima izvan</t>
  </si>
  <si>
    <t>Kapitalne pomoći kreditnim i ostalim financ.instit.te trg.društv. u jav.sektoru</t>
  </si>
  <si>
    <t>Kapitalne pomoći kred. i ost.financ.inst. i trg.druš, zadrug izvan jav.sektora</t>
  </si>
  <si>
    <t>Kapitalne pomoći poljoprivrednicima i obrtnicima</t>
  </si>
  <si>
    <t>Kapitalne pomoći iz EU sredstava</t>
  </si>
  <si>
    <t>Raspored rashoda</t>
  </si>
  <si>
    <t>Povrat poreza i prireza na dohodak po godišnjoj prijavi</t>
  </si>
  <si>
    <t>Povrat poreza na dobit po godišnjoj prijavi</t>
  </si>
  <si>
    <t>Pomoći od inozemnih vlada</t>
  </si>
  <si>
    <t>Tekuće pomoći od inozemnih vlada</t>
  </si>
  <si>
    <t>Kapitalne pomoći od inozemnih vlada</t>
  </si>
  <si>
    <t>Pomoći od međunarodnih organizacija te institucija i tijela EU</t>
  </si>
  <si>
    <t>Tekuće pomoći od međunarodnih organizacija</t>
  </si>
  <si>
    <t>Kapitalne pomoći od međunarodnih organizacija</t>
  </si>
  <si>
    <t>Tekuće pomoći od institucija i tijela  EU</t>
  </si>
  <si>
    <t>Kapitalne pomoći od institucija i tijela  EU</t>
  </si>
  <si>
    <t>Pomoći proračunu iz drugih proračuna</t>
  </si>
  <si>
    <t>Tekuće pomoći proračunu iz drugih proračuna</t>
  </si>
  <si>
    <t>Kapitalne pomoći proračunu iz drugih proračuna</t>
  </si>
  <si>
    <t>Pomoći od izvanproračunskih korisnika</t>
  </si>
  <si>
    <t>Tekuće pomoći od izvanproračunskih korisnika</t>
  </si>
  <si>
    <t>Kapitalne pomoći od izvanproračunskih korisnika</t>
  </si>
  <si>
    <t>Pomoći proračunskim korisnicima iz proračuna koji im nije nadležan</t>
  </si>
  <si>
    <t>Tekuće pomoći proračunskim korisnicima iz proračuna koji im nije nadležan</t>
  </si>
  <si>
    <t>Kapitalne pomoći proračunskim korisnicima iz proračuna koji im nije nadležan</t>
  </si>
  <si>
    <t>Prihodi od financijske imovine</t>
  </si>
  <si>
    <t>Prihodi od kamata po vrijednosnim papirima</t>
  </si>
  <si>
    <t>Kamate na oročena sredstva i depozite po viđenju</t>
  </si>
  <si>
    <t>Prihodi od zateznih kamata</t>
  </si>
  <si>
    <t>Prihodi od pozitivnih tečajnih razlika i razlika zbog primjene valutne klauzule</t>
  </si>
  <si>
    <t>Prihodi od dividendi</t>
  </si>
  <si>
    <t>Prihodi iz dobiti trg.društava, kred.i ost.finan.inst. po posebnim propisima</t>
  </si>
  <si>
    <t>Ostali prihodi od financijske imovine</t>
  </si>
  <si>
    <t>Prihodi od nefinancijske imovine</t>
  </si>
  <si>
    <t>Naknade za koncesije</t>
  </si>
  <si>
    <t>Prihodi od zakupa i iznajmljivanja imovine</t>
  </si>
  <si>
    <t>Naknada za korištenje nefinancijske imovine</t>
  </si>
  <si>
    <t>Naknade za ceste</t>
  </si>
  <si>
    <t>Prihodi od prodaje kratkotrajne nefinancijske imovine</t>
  </si>
  <si>
    <t>Ostali prihodi od nefinancijske imovine</t>
  </si>
  <si>
    <t>Prihodi od kamata na dane zajmove</t>
  </si>
  <si>
    <t>Prihodi od kamata na dane zajmove međ.org.,inst. i tijelima EU te inoz.vladama</t>
  </si>
  <si>
    <t>Prihodi od kamata na dane zajmove neprofit. organizac., građanima i kućanstvima</t>
  </si>
  <si>
    <t>Prihodi od kamata na dane zajmove kredit. i ostalim finan.instit.u javn.sektoru</t>
  </si>
  <si>
    <t>Prihodi od kamata na dane zajmove trgovačkim društvima u javnom sektoru</t>
  </si>
  <si>
    <t>Prihodi od kamata na dane zajmove kredit. i ostalim fin.inst. izvan jav.sektora</t>
  </si>
  <si>
    <t>Prihodi od kamata na dane zajmove trg. društ. i obrtnicima izvan javnog sektora</t>
  </si>
  <si>
    <t>Prihodi od kamata na dane zajmove drugim razinama vlasti</t>
  </si>
  <si>
    <t>Prihodi od kamata na dane zajmove po protestiranim jamstvima</t>
  </si>
  <si>
    <t>Prihodi od kamata na dane zajmove neprof.org., građ. i kućan.po protest.jamst.</t>
  </si>
  <si>
    <t>Prih. od kamata na dane zajmove kred.i ost.fin.inst. u jav.sekt. po prot.jamst.</t>
  </si>
  <si>
    <t>Prihodi od kamata na dane zajmove trg.društ. u jav.sektoru po protest.jamstvima</t>
  </si>
  <si>
    <t>Prih.od kamata na dane zajmove kred.i finan.inst. izvan jav.sekt.po prot.jamst.</t>
  </si>
  <si>
    <t>Prih.od kamata na dane zajmove trg.dr.i obrtn. izvan jav.sekt.po protest.jamst.</t>
  </si>
  <si>
    <t>Prihodi od kamata na dane zajmove drugim razinama vlasti po protest. jamstvima</t>
  </si>
  <si>
    <t>Prihodi po posebnim propisima</t>
  </si>
  <si>
    <t>Prihodi od novčane naknade poslodav. zbog nezapoš. osoba s invaliditetom</t>
  </si>
  <si>
    <t>Komunalni doprinosi i naknade</t>
  </si>
  <si>
    <t>Prihodi od prodaje proizvoda i robe</t>
  </si>
  <si>
    <t>Prihodi od pruženih usluga</t>
  </si>
  <si>
    <t>Prihodi iz nadležnog proračuna za financiranje rashoda poslovanja</t>
  </si>
  <si>
    <t>Prihodi iz nadležnog proračuna za fin. rashoda za nabavu nefinac. imovine</t>
  </si>
  <si>
    <t>Prihodi iz nadležnog prorač. za fin. izdataka za fin. imovinu i otplatu zajmova</t>
  </si>
  <si>
    <t>Prihodi od HZZO-a na temelju ugovornih obveza</t>
  </si>
  <si>
    <t>Kazne i upravne mjere</t>
  </si>
  <si>
    <t>Raspored prihoda</t>
  </si>
  <si>
    <t>Prihodi od prodaje materijalne imovine - prirodnih bogatstava</t>
  </si>
  <si>
    <t>Prihodi od prodaje nematerijalne imovine</t>
  </si>
  <si>
    <t>Prihodi od prodaje građevinskih objekata</t>
  </si>
  <si>
    <t>Prihodi od prodaje postrojenja i opreme</t>
  </si>
  <si>
    <t>Prihodi od prodaje prijevoznih sredstava</t>
  </si>
  <si>
    <t>Prihodi od prodaje knjiga, umjetničkih djela i ostalih izložbenih vrijednosti</t>
  </si>
  <si>
    <t>Prihodi od prodaje višegodišnjih nasada i osnovnog stada</t>
  </si>
  <si>
    <t>Prihodi od prodaje nematerijalne proizvedene imovine</t>
  </si>
  <si>
    <t>Prihodi od prodaje plemenitih metala i ostalih pohranjenih vrijednosti</t>
  </si>
  <si>
    <t>Prihodi od prodaje zaliha</t>
  </si>
  <si>
    <t>Vlastiti izvori iz proračuna</t>
  </si>
  <si>
    <t>Ostali vlastiti izvori</t>
  </si>
  <si>
    <t>Ispravak vlastitih izvora iz proračuna za obveze</t>
  </si>
  <si>
    <t>Ispravak ostalih vlastitih izvora za obveze</t>
  </si>
  <si>
    <t>Promjene u vrijednosti i obujmu imovine</t>
  </si>
  <si>
    <t>Promjene u vrijednosti i obujmu obveza</t>
  </si>
  <si>
    <t>Obračun  prihoda i rashoda poslovanja</t>
  </si>
  <si>
    <t>Obračun prihoda i rashoda od nefinancijske imovine</t>
  </si>
  <si>
    <t>Obračun primitaka i izdataka od financijske imovine</t>
  </si>
  <si>
    <t>Višak prihoda</t>
  </si>
  <si>
    <t>Manjak prihoda</t>
  </si>
  <si>
    <t>Obračunati doprinosi za obvezno zdravstveno osiguranje</t>
  </si>
  <si>
    <t>Obračunati doprinosi za mirovinsko osiguranje</t>
  </si>
  <si>
    <t>Obračunati doprinosi za zapošljavanje</t>
  </si>
  <si>
    <t>Prihodi od prodaje proizvoda i roba i pruženih usluga</t>
  </si>
  <si>
    <t>Obračunati prihodi od HZZO-a na temelju ugovornih obveza</t>
  </si>
  <si>
    <t>Rezerviranja za otplatu zajmova/kredita koji dospijevaju u tekućoj godinu</t>
  </si>
  <si>
    <t>Ostala rezerviranja (stalna pričuva i drugo)</t>
  </si>
  <si>
    <t>Tuđa imovina dobivena na korištenje</t>
  </si>
  <si>
    <t>Dana jamstva</t>
  </si>
  <si>
    <t>Dana kreditna pisma</t>
  </si>
  <si>
    <t>Instrumenti osiguranja plaćanja</t>
  </si>
  <si>
    <t>Ostali izvanbilančni zapisi</t>
  </si>
  <si>
    <t>SREDSTVA MK-a ZA PROGRAMSKU DJELTNOST</t>
  </si>
  <si>
    <t>VIŠAK IZ  PRETHODNE GODINE RASPOREĐEN PREMA KONTIMA</t>
  </si>
  <si>
    <t>VLASTITA SREDSTVA</t>
  </si>
  <si>
    <t>UKUPNO</t>
  </si>
  <si>
    <t>IZVOR 31</t>
  </si>
  <si>
    <t>IZVOR 43</t>
  </si>
  <si>
    <t>IZVOR 52</t>
  </si>
  <si>
    <t>IZVOR 61</t>
  </si>
  <si>
    <t>UKUPNO PRIHODI</t>
  </si>
  <si>
    <t>UKUPNO RASHODI</t>
  </si>
  <si>
    <t>BROJ KONTA
(4 razina)</t>
  </si>
  <si>
    <t>Ukupni iznos iz tablice 2.</t>
  </si>
  <si>
    <t>Potpis ravnatelja ustanove</t>
  </si>
  <si>
    <t>PODACI O RAVNATELJU USTANOVE</t>
  </si>
  <si>
    <t>Ukupni iznosi iz tablice 2.</t>
  </si>
  <si>
    <t>NAZIV KONTA
(automatski se upisuje unosom kontnog broja)</t>
  </si>
  <si>
    <t>Prvo privremeno izvješće (označiti s X)</t>
  </si>
  <si>
    <t>Drugo privremeno izvješće (označiti s X)</t>
  </si>
  <si>
    <t>Konačno izvješće (označiti s X)</t>
  </si>
  <si>
    <t>DETALJNI OPIS IZVRŠENOG PROGRAMA
(ujedno navesti aktinosti koje su provodene programom te ukoliko ih je bilo navesti razloge odstupanja od planiranog)</t>
  </si>
  <si>
    <t>UGOVORENI IZNOS (SREDSTVA MINISTARSTVA)</t>
  </si>
  <si>
    <t xml:space="preserve">OSTALI IZVORI FINANCIRANJA  specificirati izvor (izvor 43, 52) </t>
  </si>
  <si>
    <t xml:space="preserve">UTROŠENA VLASTITA SREDSTVA PO PROGRAMU (izvor 31) </t>
  </si>
  <si>
    <t>PROGRAMSKA DJELATNOST</t>
  </si>
  <si>
    <t xml:space="preserve">UTROŠENI IZNOS SREDSTAVA MINISTARSTVA  - prikazati utrošeni iznos sredstava Ministarstva (izvor 11) </t>
  </si>
  <si>
    <t>SPECIFIKACIJA TROŠKOVA SREDSTAVA MINISTARSTVA KULTURE I MEDIJA kn)</t>
  </si>
  <si>
    <t>Tablica: IZVRŠENJE PLANA PROGRAMSKIH AKTIVNOSTI USTANOVA U NADLEŽNOSTI MINISTARSTVA KULTURE I MEDIJA ZA 2021. GODINU</t>
  </si>
  <si>
    <t>UKUPNI TROŠKOVI (PRIKAZ UTROŠENIH SREDSTAVA MINISTARSTVA I SREDSTAVA IZ OSTALIH IZVORA)  (zbroj stupaca D E F )</t>
  </si>
  <si>
    <t>ZA 2021. GODINU</t>
  </si>
  <si>
    <t>X</t>
  </si>
  <si>
    <t>Maja Kocijan</t>
  </si>
  <si>
    <t>o98359328</t>
  </si>
  <si>
    <t>mkocijan@mdc.hr</t>
  </si>
  <si>
    <t>ČASOPIS MUZEOLOGIJA 58/2021.</t>
  </si>
  <si>
    <t>ČASOPIS INFORMATICA MUSEOLOGICA 51/2021.</t>
  </si>
  <si>
    <t xml:space="preserve">KOORDINACIJA VIJEĆA SUSTAVA I VIJEĆA MATIČNOSTI </t>
  </si>
  <si>
    <t>NABAVA STRUČNE LITERATURE I OBNOVA PRETPLATE NA STRUČNE ČASOPISE</t>
  </si>
  <si>
    <t>40. IZLOŽBA IZDAVAČKE DJELATNOSTI HRVATSKIH MUZEJA I GALERIJA, 2021.</t>
  </si>
  <si>
    <t>SUDJELOVANJE U RADU I NA GODIŠNJIM SASTANCIMA EUROPSKE GRUPE ZA MUZEJSKU STATISTIKU (EGMUS)</t>
  </si>
  <si>
    <r>
      <t xml:space="preserve">PRILAGODBA APLIKACIJE ZA PREGLED DIGITALIZIRANIH SADRŽAJA RUKOPISNE BIBLIOGRAFSKE CJELINE </t>
    </r>
    <r>
      <rPr>
        <b/>
        <i/>
        <sz val="14"/>
        <color rgb="FF000000"/>
        <rFont val="Calibri"/>
        <family val="2"/>
        <charset val="238"/>
      </rPr>
      <t xml:space="preserve">BIBLIOGRAFIJA I GRAĐA ZA UMJETNOST I SRODNE STRUKE </t>
    </r>
    <r>
      <rPr>
        <b/>
        <sz val="14"/>
        <color indexed="8"/>
        <rFont val="Calibri"/>
        <family val="2"/>
        <charset val="238"/>
      </rPr>
      <t>NA MREŽNIM STRANICAMA http://antunbauer.mdc.hr</t>
    </r>
  </si>
  <si>
    <t>NABAVA SKENERA I LICENCE ADOBE CREATIVE CLOUD</t>
  </si>
  <si>
    <t>EDUKACIJA ZA SADRŽAJNU OBRADU MUZEJSKE GRAĐE/RADIONICE-SEMINARI O DOKUMENTACIJSKOJ OBRADI MUZEJSKOG PREDMETA U PROGRAMSKOM PAKETU ZA 2021.</t>
  </si>
  <si>
    <t>KAKO POSTATI VIDLJIV(IJI) - PROMIDŽBA I MARKETING MUZEJSKIH PUBLIKACIJA</t>
  </si>
  <si>
    <t>RADIONICA: PREPOZNAVANJE, ČUVANJE I POHRANA FOTOGRAFIJA</t>
  </si>
  <si>
    <t>ČUVANJE MUZEJSKIH ZBIRKI - UVOD U PREVENTIVNU ZAŠTITU</t>
  </si>
  <si>
    <t>NABAVA POLICA ZA SPREMIŠTE KNJIŽNIČNE GRAĐE</t>
  </si>
  <si>
    <t>NABAVA OPREME ZA ZAŠTITU I POHRANU GRAĐE</t>
  </si>
  <si>
    <t>EVIDENCIJA O STEČENIM MUZEJSKIM ZVANJIMA</t>
  </si>
  <si>
    <t>PRILAGODBA DESKTOP VERZIJE MREŽNIH STRANICA MDC-A PREMA ZAKONU O PRISTUPAČNOSTI MREŽNIH STRANICA I PROGRAMSKIH RJEŠENJA ZA POKRETNE UREĐAJE  TIJELA JAVNOG SEKTORA</t>
  </si>
  <si>
    <r>
      <rPr>
        <b/>
        <sz val="14"/>
        <color theme="1"/>
        <rFont val="Calibri"/>
        <family val="2"/>
        <charset val="238"/>
        <scheme val="minor"/>
      </rPr>
      <t>konto 32371</t>
    </r>
    <r>
      <rPr>
        <sz val="14"/>
        <color theme="1"/>
        <rFont val="Calibri"/>
        <family val="2"/>
        <charset val="238"/>
        <scheme val="minor"/>
      </rPr>
      <t xml:space="preserve">-graficki dizajn, prijevod, lektura 7913,83 ; konto </t>
    </r>
    <r>
      <rPr>
        <b/>
        <sz val="14"/>
        <color theme="1"/>
        <rFont val="Calibri"/>
        <family val="2"/>
        <charset val="238"/>
        <scheme val="minor"/>
      </rPr>
      <t>32377-</t>
    </r>
    <r>
      <rPr>
        <sz val="14"/>
        <color theme="1"/>
        <rFont val="Calibri"/>
        <family val="2"/>
        <charset val="238"/>
        <scheme val="minor"/>
      </rPr>
      <t>prijevod 900,00 kn, tiskarske usluge 27.625 kn</t>
    </r>
  </si>
  <si>
    <r>
      <rPr>
        <b/>
        <sz val="14"/>
        <color theme="1"/>
        <rFont val="Calibri"/>
        <family val="2"/>
        <charset val="238"/>
        <scheme val="minor"/>
      </rPr>
      <t>konto 32371</t>
    </r>
    <r>
      <rPr>
        <sz val="14"/>
        <color theme="1"/>
        <rFont val="Calibri"/>
        <family val="2"/>
        <charset val="238"/>
        <scheme val="minor"/>
      </rPr>
      <t xml:space="preserve">-honorari -prijevod ,lektura, priprema za tisak  47.322,25 kn, tiskarski troškovi 13.125 kn </t>
    </r>
  </si>
  <si>
    <r>
      <rPr>
        <b/>
        <sz val="14"/>
        <color theme="1"/>
        <rFont val="Calibri"/>
        <family val="2"/>
        <charset val="238"/>
        <scheme val="minor"/>
      </rPr>
      <t>KONTO 32371</t>
    </r>
    <r>
      <rPr>
        <sz val="14"/>
        <color theme="1"/>
        <rFont val="Calibri"/>
        <family val="2"/>
        <charset val="238"/>
        <scheme val="minor"/>
      </rPr>
      <t xml:space="preserve">-3017,43 kn predavanje za 4 predavača, </t>
    </r>
    <r>
      <rPr>
        <b/>
        <sz val="14"/>
        <color theme="1"/>
        <rFont val="Calibri"/>
        <family val="2"/>
        <charset val="238"/>
        <scheme val="minor"/>
      </rPr>
      <t xml:space="preserve">konto 32411 </t>
    </r>
    <r>
      <rPr>
        <sz val="14"/>
        <color theme="1"/>
        <rFont val="Calibri"/>
        <family val="2"/>
        <charset val="238"/>
        <scheme val="minor"/>
      </rPr>
      <t>- troškovi službenog puta osobama koje nisu zaposlenici u iznosu od 24.786,53, konto 32372 -predavanje 6.502,13</t>
    </r>
  </si>
  <si>
    <r>
      <rPr>
        <b/>
        <sz val="14"/>
        <color theme="1"/>
        <rFont val="Calibri"/>
        <family val="2"/>
        <charset val="238"/>
        <scheme val="minor"/>
      </rPr>
      <t>KONTO 42411</t>
    </r>
    <r>
      <rPr>
        <sz val="14"/>
        <color theme="1"/>
        <rFont val="Calibri"/>
        <family val="2"/>
        <charset val="238"/>
        <scheme val="minor"/>
      </rPr>
      <t>- NABAVA KNJIGA I ČASOPISA, IZNOSI- 20.000,00 kn</t>
    </r>
  </si>
  <si>
    <r>
      <rPr>
        <b/>
        <sz val="14"/>
        <color theme="1"/>
        <rFont val="Calibri"/>
        <family val="2"/>
        <charset val="238"/>
        <scheme val="minor"/>
      </rPr>
      <t>konto 32333</t>
    </r>
    <r>
      <rPr>
        <sz val="14"/>
        <color theme="1"/>
        <rFont val="Calibri"/>
        <family val="2"/>
        <charset val="238"/>
        <scheme val="minor"/>
      </rPr>
      <t xml:space="preserve">-Izložbeni prostor na sajmu 11.538,49 kn, konto </t>
    </r>
    <r>
      <rPr>
        <b/>
        <sz val="14"/>
        <color theme="1"/>
        <rFont val="Calibri"/>
        <family val="2"/>
        <charset val="238"/>
        <scheme val="minor"/>
      </rPr>
      <t>32393</t>
    </r>
    <r>
      <rPr>
        <sz val="14"/>
        <color theme="1"/>
        <rFont val="Calibri"/>
        <family val="2"/>
        <charset val="238"/>
        <scheme val="minor"/>
      </rPr>
      <t xml:space="preserve"> - uređenje prostora na sajmu dio računa u iznosu 4.243,51 kn (od ukupno 7.500 kn)</t>
    </r>
  </si>
  <si>
    <r>
      <rPr>
        <b/>
        <sz val="14"/>
        <color theme="1"/>
        <rFont val="Calibri"/>
        <family val="2"/>
        <charset val="238"/>
        <scheme val="minor"/>
      </rPr>
      <t>konto 32381</t>
    </r>
    <r>
      <rPr>
        <sz val="14"/>
        <color theme="1"/>
        <rFont val="Calibri"/>
        <family val="2"/>
        <charset val="238"/>
        <scheme val="minor"/>
      </rPr>
      <t>- 3.900,00 kn (od ukupno 4875 kn)</t>
    </r>
  </si>
  <si>
    <r>
      <t xml:space="preserve">konto 32251- </t>
    </r>
    <r>
      <rPr>
        <sz val="14"/>
        <color theme="1"/>
        <rFont val="Calibri"/>
        <family val="2"/>
        <charset val="238"/>
        <scheme val="minor"/>
      </rPr>
      <t>2.986,56 kn skener</t>
    </r>
    <r>
      <rPr>
        <b/>
        <sz val="14"/>
        <color theme="1"/>
        <rFont val="Calibri"/>
        <family val="2"/>
        <charset val="238"/>
        <scheme val="minor"/>
      </rPr>
      <t>, konto 32354-</t>
    </r>
    <r>
      <rPr>
        <sz val="14"/>
        <color theme="1"/>
        <rFont val="Calibri"/>
        <family val="2"/>
        <charset val="238"/>
        <scheme val="minor"/>
      </rPr>
      <t xml:space="preserve">jednokratnih licenci 4.788,75 kn </t>
    </r>
  </si>
  <si>
    <r>
      <rPr>
        <b/>
        <sz val="14"/>
        <color theme="1"/>
        <rFont val="Calibri"/>
        <family val="2"/>
        <charset val="238"/>
        <scheme val="minor"/>
      </rPr>
      <t>konto 32331</t>
    </r>
    <r>
      <rPr>
        <sz val="14"/>
        <color theme="1"/>
        <rFont val="Calibri"/>
        <family val="2"/>
        <charset val="238"/>
        <scheme val="minor"/>
      </rPr>
      <t xml:space="preserve"> -1750 kn </t>
    </r>
  </si>
  <si>
    <r>
      <rPr>
        <b/>
        <sz val="14"/>
        <color theme="1"/>
        <rFont val="Calibri"/>
        <family val="2"/>
        <charset val="238"/>
        <scheme val="minor"/>
      </rPr>
      <t>konto 32371</t>
    </r>
    <r>
      <rPr>
        <sz val="14"/>
        <color theme="1"/>
        <rFont val="Calibri"/>
        <family val="2"/>
        <charset val="238"/>
        <scheme val="minor"/>
      </rPr>
      <t>-honorari za predavanje</t>
    </r>
  </si>
  <si>
    <r>
      <t xml:space="preserve">konto 32132- </t>
    </r>
    <r>
      <rPr>
        <sz val="14"/>
        <color theme="1"/>
        <rFont val="Calibri"/>
        <family val="2"/>
        <charset val="238"/>
        <scheme val="minor"/>
      </rPr>
      <t>1400,00 kn (od ukupno 3.500 kn)</t>
    </r>
  </si>
  <si>
    <r>
      <rPr>
        <b/>
        <sz val="14"/>
        <color theme="1"/>
        <rFont val="Calibri"/>
        <family val="2"/>
        <charset val="238"/>
        <scheme val="minor"/>
      </rPr>
      <t>KONTO 3225 -</t>
    </r>
    <r>
      <rPr>
        <sz val="14"/>
        <color theme="1"/>
        <rFont val="Calibri"/>
        <family val="2"/>
        <charset val="238"/>
        <scheme val="minor"/>
      </rPr>
      <t>UFA 250 -PRIMAT RD 3687,94 kn police i montaža</t>
    </r>
  </si>
  <si>
    <r>
      <rPr>
        <b/>
        <sz val="14"/>
        <color theme="1"/>
        <rFont val="Calibri"/>
        <family val="2"/>
        <charset val="238"/>
        <scheme val="minor"/>
      </rPr>
      <t>KONTO 32211-</t>
    </r>
    <r>
      <rPr>
        <sz val="14"/>
        <color theme="1"/>
        <rFont val="Calibri"/>
        <family val="2"/>
        <charset val="238"/>
        <scheme val="minor"/>
      </rPr>
      <t xml:space="preserve">CRESCAT UFA 56 - </t>
    </r>
    <r>
      <rPr>
        <b/>
        <sz val="14"/>
        <color theme="1"/>
        <rFont val="Calibri"/>
        <family val="2"/>
        <charset val="238"/>
        <scheme val="minor"/>
      </rPr>
      <t>3.973,33 KN</t>
    </r>
    <r>
      <rPr>
        <sz val="14"/>
        <color theme="1"/>
        <rFont val="Calibri"/>
        <family val="2"/>
        <charset val="238"/>
        <scheme val="minor"/>
      </rPr>
      <t xml:space="preserve"> razni materijali za preventivnu zaštitu (kutije, kartoni, albumske stranice, fotoalbumi, fotokutije, beskiselinske naljepnice, trajni arh.papir itd..., </t>
    </r>
    <r>
      <rPr>
        <b/>
        <sz val="14"/>
        <color theme="1"/>
        <rFont val="Calibri"/>
        <family val="2"/>
        <charset val="238"/>
        <scheme val="minor"/>
      </rPr>
      <t xml:space="preserve">KONTO 42212- 5.578,78 KN </t>
    </r>
    <r>
      <rPr>
        <sz val="14"/>
        <color theme="1"/>
        <rFont val="Calibri"/>
        <family val="2"/>
        <charset val="238"/>
        <scheme val="minor"/>
      </rPr>
      <t>PRIMAT LOGISTIKA LD UFA 201 -arhivski ladičar</t>
    </r>
  </si>
  <si>
    <r>
      <rPr>
        <b/>
        <sz val="14"/>
        <rFont val="Calibri"/>
        <family val="2"/>
        <charset val="238"/>
        <scheme val="minor"/>
      </rPr>
      <t xml:space="preserve">KONTO  42621 - </t>
    </r>
    <r>
      <rPr>
        <sz val="14"/>
        <rFont val="Calibri"/>
        <family val="2"/>
        <charset val="238"/>
        <scheme val="minor"/>
      </rPr>
      <t>14875 KN</t>
    </r>
  </si>
  <si>
    <r>
      <rPr>
        <b/>
        <sz val="14"/>
        <color theme="1"/>
        <rFont val="Calibri"/>
        <family val="2"/>
        <charset val="238"/>
        <scheme val="minor"/>
      </rPr>
      <t>konto 32381</t>
    </r>
    <r>
      <rPr>
        <sz val="14"/>
        <color theme="1"/>
        <rFont val="Calibri"/>
        <family val="2"/>
        <charset val="238"/>
        <scheme val="minor"/>
      </rPr>
      <t>-7375 kn</t>
    </r>
  </si>
  <si>
    <t>PROGRAM JE ZAVRŠEN  – Muzeologija 58 u cijelosti je posvećena temi muzeji i potresi. Uz priloge o štetama na muzejskoj građi i samim muzejima, analizu stanja u zagrebačkim muzejima, rezultate prvog sveobuhvatnog istraživanja stanja hrvatskih muzejskih čuvaonica, donosimo tekst jednog od najvećih svjetskih autoriteta za potresnu preventivu u muzejima, stručnjaka J.P Getty muzeja, blok priloga o posljedicama velikih  potresa u regiji od Skoplja i Banja Like preko Crne Gore do Dubrovnika, primjere bolje prakse iz protupotresne obnove slovenske Narodne galerije. </t>
  </si>
  <si>
    <t>PROGRAM JE ZAVRŠEN - Tema ovogodišnjeg broja časopisa Informatica Museologica 52/2021 je pandemija bolesti COVID-19 koja je bitno preusmjerila fokus razmišljanja i aktivnosti u hrvatskoj i svjetskoj muzejskoj zajednici. U broj je uvršteno je sveukupno 48 priloga koje potpisuje 65 autora, koji nas upoznaju s vrlo bogatom i raznolikom muzejskom praksom.</t>
  </si>
  <si>
    <t>PROGRAM JE ZAVRŠEN –  MDC je obavio radionice o: Primjeni Pravilnika za opis i pristup građi, Reviziji muzejskih zbirki, Stalnim postavima u kontekstu evaluacije korisničkog iskustva, Arheološkim studijskim zbirkama, mrežnu radionicu o ublažavanju šteta od potresa…. Od terenskih obilazaka Etnografski muzej u Zg obišao je Muzej Turopolja, , Muzej grada Jastrebarskog, Muzej Međimurja, Gradski muzej Virovitica, Muzej Gacke Otočac, Zavičajni muzej Varaždinske Toplice. Hrvatski povijesni muzej obišao Muzej grada Splita, Hrvatski pomorski muzej Split, Muzej Cetinske krajine, Gradski muzej Omiš, a  Arheološki muzej u Zagrebu: Muzej grada Trogira, Arheološki muzej u Splitu, Muzej grada Karlovca, Veliki Tabor, Gradski muzej Sisak, Gradski muzej Virovitica. Povijesni i pomorski muzej Hrvatskog primorja je obavio stručni obilazak Narodnog muzeja i galerija Novi Vinodolski i Muzeja grada Crikvenice, Lošinjski muzej, Muzej grada Cresa, Pomorski muzej Dubrovnik... MUO je obišao Muzej Međimurja Čakovec, Muzej grada Rovinja, Muzej grada Rijeke, Muzej grada Varaždina. </t>
  </si>
  <si>
    <t>PROGRAM ZAVRŠEN - Sve pretplate na časopise su izvršene, dio knjiga nabavljen.</t>
  </si>
  <si>
    <t xml:space="preserve">PROGRAM IZVRŠEN - Obljetnička 40. izložba izdavačke djelatnosti hrvatskih muzeja i galerija održana je na 43. Interliberu Zagrebačkoga velesajma, od 9. do 14. studenoga 2021. godine. Odazvalo se 93 muzeja i galerija s ukupno 418 novih tiskanih i elektroničkih publikacija. Pošto je prošlogodišnja održana samo u virtalnom obliku, publici je predstavljen i njezin sadržaj. Izložba je popraćena online radionicom Kako postati vidljiv(iji) te promocijama recentnih muzejskih kataloga. U elektroničkom obliku objavljen je i katalog izložbe </t>
  </si>
  <si>
    <t>PROGRAM JE ZAVRŠEN - Zbog pandemije COVID 19 svi sastanci užeg tijela Europske grupe za muzejsku statistiku održani su online pa sredstva planirala za putne troškove sastanaka nisu utrošena.</t>
  </si>
  <si>
    <t>PROGRAM IZVRŠEN – prilagodba aplikacije za pregled rukopisne cjeline je izvršena</t>
  </si>
  <si>
    <t>PROGRAM JE ZAVRŠEN - najavljena kupnja skenera i licence obavljena po nižoj cijeni, pa je, kako smo ove godine sami skenirali cijeli Arhiv muzeja i galerija RH dio od 483,75 kn  utrošen za kupnju tromjesečne licence za OCR potrebne za obradu skenirane građe kako bi I taj posao mogli obaviti sami</t>
  </si>
  <si>
    <t>PROGRAM JE ZAVRŠEN - Obje najavljene radionice su održane</t>
  </si>
  <si>
    <t xml:space="preserve">PROGRAM IZVRŠEN –  Jednodnevni tečaj „Čuvanje muzejskih zbirki – uvod u preventivnu zaštitu“ koji su vodili Želimir Laszlo, konzervator savjetnik, i Stanislav Novak, viši muzejski preparator, održan je u listopadu
</t>
  </si>
  <si>
    <t xml:space="preserve">PROGRAM IZVRŠEN - Za potrebe smještaja knjižnične građe, nabavljene su nove knjižnične police kojima su zamijenjene oštećene od potresa, </t>
  </si>
  <si>
    <t>PROGRAM ZAVRŠEN - (tvrtka Novena d.o.o.). Idejno rješenje je testirano i zadovoljava postavljene parametre funkcionalnosti.</t>
  </si>
  <si>
    <r>
      <t xml:space="preserve">PROGRAM IZVRŠEN - Uoči održavanja 40. izložbe izdavačke djelatnosti hrvatskih muzeja i galerija održana je 10. tematska radionica iz ciklusa </t>
    </r>
    <r>
      <rPr>
        <i/>
        <sz val="12"/>
        <color theme="1"/>
        <rFont val="Calibri"/>
        <family val="2"/>
        <charset val="238"/>
        <scheme val="minor"/>
      </rPr>
      <t xml:space="preserve">Kako objaviti dobru muzejsku knjigu </t>
    </r>
    <r>
      <rPr>
        <sz val="12"/>
        <color theme="1"/>
        <rFont val="Calibri"/>
        <family val="2"/>
        <charset val="238"/>
        <scheme val="minor"/>
      </rPr>
      <t xml:space="preserve">na kojoj se pozornost posvetila vidljivosti muzejskih publikacija, njihovu marketingu. Svoja isKustva iznijelo je 12 stručnjaka. Radionica je održana preko zoom platforme 5. studenoga, a njezina je snimka uz dopuštenje izlagača, dostupna na YouTube kanalu MDC-a. </t>
    </r>
  </si>
  <si>
    <r>
      <t>PROGRAM ZAVRŠEN - Nabavljen je ormar ladičar za plakate iz muzejske Zbirke.                                                                                                                                                                                                                                                                                                                             
plakata, kartonske role i osnovni zaštitni materijal. Za građu Fototeke
nabavljene su beskiselinske kutije, uložnice i spremnici te beskiselinske 
naljepnice.</t>
    </r>
    <r>
      <rPr>
        <sz val="12"/>
        <color rgb="FFFF0000"/>
        <rFont val="Calibri"/>
        <family val="2"/>
        <charset val="238"/>
        <scheme val="minor"/>
      </rPr>
      <t xml:space="preserve"> </t>
    </r>
  </si>
  <si>
    <r>
      <t xml:space="preserve">
</t>
    </r>
    <r>
      <rPr>
        <sz val="12"/>
        <color theme="1"/>
        <rFont val="Calibri"/>
        <family val="2"/>
        <charset val="238"/>
        <scheme val="minor"/>
      </rPr>
      <t>PROGRAM ZAVRŠEN  -Prilagodba web stranica MDC-a prema Zakonu o pristupačnosti je implementirana na stranice MDC-a, testirana je, korekcije izvršene</t>
    </r>
  </si>
  <si>
    <t>PROGRAM NIJE IZVRŠEN - zbog zdravstenih problema predavačice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</si>
</sst>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numFmt numFmtId="165" formatCode="00000000"/>
    <numFmt numFmtId="166" formatCode="00000000000"/>
    <numFmt numFmtId="167" formatCode="#,##0.00\ _k_n"/>
  </numFmts>
  <fonts count="47" x14ac:knownFonts="1">
    <font>
      <sz val="11"/>
      <color indexed="8"/>
      <name val="Calibri"/>
      <family val="2"/>
      <charset val="238"/>
    </font>
    <font>
      <b/>
      <sz val="10"/>
      <color indexed="8"/>
      <name val="Arial"/>
      <family val="2"/>
      <charset val="238"/>
    </font>
    <font>
      <b/>
      <sz val="12"/>
      <color indexed="8"/>
      <name val="Arial"/>
      <family val="2"/>
      <charset val="238"/>
    </font>
    <font>
      <sz val="10"/>
      <color indexed="8"/>
      <name val="Arial"/>
      <family val="2"/>
      <charset val="238"/>
    </font>
    <font>
      <sz val="10"/>
      <name val="Tahoma"/>
      <family val="2"/>
      <charset val="238"/>
    </font>
    <font>
      <b/>
      <sz val="9"/>
      <name val="Arial"/>
      <family val="2"/>
      <charset val="238"/>
    </font>
    <font>
      <sz val="9"/>
      <name val="Arial"/>
      <family val="2"/>
      <charset val="238"/>
    </font>
    <font>
      <sz val="14"/>
      <color indexed="8"/>
      <name val="Arial"/>
      <family val="2"/>
      <charset val="238"/>
    </font>
    <font>
      <sz val="10"/>
      <color indexed="8"/>
      <name val="Calibri"/>
      <family val="2"/>
      <charset val="238"/>
    </font>
    <font>
      <sz val="11"/>
      <color indexed="8"/>
      <name val="Calibri"/>
      <family val="2"/>
      <charset val="238"/>
    </font>
    <font>
      <sz val="9"/>
      <color indexed="8"/>
      <name val="Calibri"/>
      <family val="2"/>
      <charset val="238"/>
    </font>
    <font>
      <sz val="12"/>
      <color indexed="8"/>
      <name val="Arial"/>
      <family val="2"/>
      <charset val="238"/>
    </font>
    <font>
      <b/>
      <sz val="12"/>
      <color indexed="8"/>
      <name val="Calibri"/>
      <family val="2"/>
      <charset val="238"/>
    </font>
    <font>
      <sz val="12"/>
      <color indexed="8"/>
      <name val="Calibri"/>
      <family val="2"/>
      <charset val="238"/>
    </font>
    <font>
      <sz val="11"/>
      <color indexed="8"/>
      <name val="Arial"/>
      <family val="2"/>
      <charset val="238"/>
    </font>
    <font>
      <b/>
      <sz val="14"/>
      <color indexed="8"/>
      <name val="Calibri"/>
      <family val="2"/>
      <charset val="238"/>
    </font>
    <font>
      <u/>
      <sz val="11"/>
      <color theme="10"/>
      <name val="Calibri"/>
      <family val="2"/>
      <charset val="238"/>
    </font>
    <font>
      <sz val="10"/>
      <name val="Arial"/>
      <charset val="238"/>
    </font>
    <font>
      <b/>
      <sz val="8"/>
      <color theme="1"/>
      <name val="Arial Narrow"/>
      <family val="2"/>
      <charset val="238"/>
    </font>
    <font>
      <sz val="8"/>
      <color theme="1"/>
      <name val="Arial Narrow"/>
      <family val="2"/>
      <charset val="238"/>
    </font>
    <font>
      <b/>
      <sz val="11"/>
      <name val="Arial Narrow"/>
      <family val="2"/>
      <charset val="238"/>
    </font>
    <font>
      <b/>
      <sz val="11"/>
      <color theme="1"/>
      <name val="Arial Narrow"/>
      <family val="2"/>
      <charset val="238"/>
    </font>
    <font>
      <b/>
      <sz val="10"/>
      <name val="Arial Narrow"/>
      <family val="2"/>
      <charset val="238"/>
    </font>
    <font>
      <b/>
      <sz val="8"/>
      <name val="Arial Narrow"/>
      <family val="2"/>
      <charset val="238"/>
    </font>
    <font>
      <b/>
      <sz val="18"/>
      <color indexed="8"/>
      <name val="Arial"/>
      <family val="2"/>
      <charset val="238"/>
    </font>
    <font>
      <b/>
      <sz val="10"/>
      <color rgb="FFFF0000"/>
      <name val="Arial Narrow"/>
      <family val="2"/>
      <charset val="238"/>
    </font>
    <font>
      <b/>
      <sz val="11"/>
      <color rgb="FFFF0000"/>
      <name val="Arial Narrow"/>
      <family val="2"/>
      <charset val="238"/>
    </font>
    <font>
      <b/>
      <sz val="11"/>
      <color rgb="FF0070C0"/>
      <name val="Arial Narrow"/>
      <family val="2"/>
      <charset val="238"/>
    </font>
    <font>
      <b/>
      <sz val="10"/>
      <color rgb="FF0070C0"/>
      <name val="Arial Narrow"/>
      <family val="2"/>
      <charset val="238"/>
    </font>
    <font>
      <b/>
      <sz val="11"/>
      <color theme="9"/>
      <name val="Arial Narrow"/>
      <family val="2"/>
      <charset val="238"/>
    </font>
    <font>
      <b/>
      <sz val="11"/>
      <color indexed="8"/>
      <name val="Calibri"/>
      <family val="2"/>
      <charset val="238"/>
    </font>
    <font>
      <b/>
      <sz val="12"/>
      <name val="Arial"/>
      <family val="2"/>
      <charset val="238"/>
    </font>
    <font>
      <b/>
      <sz val="11"/>
      <color indexed="8"/>
      <name val="Arial"/>
      <family val="2"/>
      <charset val="238"/>
    </font>
    <font>
      <b/>
      <sz val="10"/>
      <name val="Arial"/>
      <family val="2"/>
      <charset val="238"/>
    </font>
    <font>
      <sz val="14"/>
      <color indexed="8"/>
      <name val="Calibri"/>
      <family val="2"/>
      <charset val="238"/>
    </font>
    <font>
      <b/>
      <i/>
      <sz val="14"/>
      <color rgb="FF000000"/>
      <name val="Calibri"/>
      <family val="2"/>
      <charset val="238"/>
    </font>
    <font>
      <sz val="14"/>
      <name val="Calibri"/>
      <family val="2"/>
      <charset val="238"/>
    </font>
    <font>
      <sz val="14"/>
      <color rgb="FFFF0000"/>
      <name val="Calibri"/>
      <family val="2"/>
      <charset val="238"/>
    </font>
    <font>
      <sz val="14"/>
      <color theme="1"/>
      <name val="Calibri"/>
      <family val="2"/>
      <charset val="238"/>
      <scheme val="minor"/>
    </font>
    <font>
      <b/>
      <sz val="14"/>
      <color theme="1"/>
      <name val="Calibri"/>
      <family val="2"/>
      <charset val="238"/>
      <scheme val="minor"/>
    </font>
    <font>
      <sz val="14"/>
      <name val="Calibri"/>
      <family val="2"/>
      <charset val="238"/>
      <scheme val="minor"/>
    </font>
    <font>
      <b/>
      <sz val="14"/>
      <name val="Calibri"/>
      <family val="2"/>
      <charset val="238"/>
      <scheme val="minor"/>
    </font>
    <font>
      <sz val="12"/>
      <color theme="1"/>
      <name val="Calibri"/>
      <family val="2"/>
      <charset val="238"/>
      <scheme val="minor"/>
    </font>
    <font>
      <sz val="12"/>
      <color rgb="FF000000"/>
      <name val="Calibri"/>
      <family val="2"/>
      <charset val="238"/>
      <scheme val="minor"/>
    </font>
    <font>
      <i/>
      <sz val="12"/>
      <color theme="1"/>
      <name val="Calibri"/>
      <family val="2"/>
      <charset val="238"/>
      <scheme val="minor"/>
    </font>
    <font>
      <sz val="12"/>
      <color rgb="FFFF0000"/>
      <name val="Calibri"/>
      <family val="2"/>
      <charset val="238"/>
      <scheme val="minor"/>
    </font>
    <font>
      <b/>
      <sz val="14"/>
      <name val="Calibri"/>
      <family val="2"/>
      <charset val="238"/>
    </font>
  </fonts>
  <fills count="11">
    <fill>
      <patternFill patternType="none"/>
    </fill>
    <fill>
      <patternFill patternType="gray125"/>
    </fill>
    <fill>
      <patternFill patternType="solid">
        <fgColor them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33">
    <border>
      <left/>
      <right/>
      <top/>
      <bottom/>
      <diagonal/>
    </border>
    <border>
      <left style="double">
        <color indexed="8"/>
      </left>
      <right style="thin">
        <color indexed="8"/>
      </right>
      <top style="double">
        <color indexed="8"/>
      </top>
      <bottom style="hair">
        <color indexed="8"/>
      </bottom>
      <diagonal/>
    </border>
    <border>
      <left style="thin">
        <color indexed="8"/>
      </left>
      <right style="thin">
        <color indexed="8"/>
      </right>
      <top style="double">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bottom/>
      <diagonal/>
    </border>
    <border>
      <left style="thin">
        <color indexed="8"/>
      </left>
      <right style="double">
        <color indexed="8"/>
      </right>
      <top style="double">
        <color indexed="8"/>
      </top>
      <bottom style="hair">
        <color indexed="8"/>
      </bottom>
      <diagonal/>
    </border>
    <border>
      <left style="double">
        <color indexed="8"/>
      </left>
      <right style="thin">
        <color indexed="8"/>
      </right>
      <top/>
      <bottom style="hair">
        <color indexed="8"/>
      </bottom>
      <diagonal/>
    </border>
    <border>
      <left style="thin">
        <color indexed="8"/>
      </left>
      <right style="double">
        <color indexed="8"/>
      </right>
      <top style="hair">
        <color indexed="8"/>
      </top>
      <bottom style="hair">
        <color indexed="8"/>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6">
    <xf numFmtId="0" fontId="0" fillId="0" borderId="0"/>
    <xf numFmtId="0" fontId="16" fillId="0" borderId="0" applyNumberFormat="0" applyFill="0" applyBorder="0" applyAlignment="0" applyProtection="0"/>
    <xf numFmtId="0" fontId="16" fillId="0" borderId="0" applyNumberFormat="0" applyFill="0" applyBorder="0" applyAlignment="0" applyProtection="0">
      <alignment vertical="top"/>
      <protection locked="0"/>
    </xf>
    <xf numFmtId="0" fontId="9" fillId="0" borderId="0"/>
    <xf numFmtId="0" fontId="4" fillId="0" borderId="0"/>
    <xf numFmtId="0" fontId="4" fillId="0" borderId="0"/>
  </cellStyleXfs>
  <cellXfs count="134">
    <xf numFmtId="0" fontId="0" fillId="0" borderId="0" xfId="0"/>
    <xf numFmtId="0" fontId="3" fillId="0" borderId="0" xfId="0" applyFont="1" applyFill="1" applyBorder="1" applyAlignment="1">
      <alignment vertical="center" wrapText="1"/>
    </xf>
    <xf numFmtId="0" fontId="5" fillId="0" borderId="1"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6" fillId="0" borderId="3" xfId="5" applyFont="1" applyFill="1" applyBorder="1" applyAlignment="1">
      <alignment horizontal="left" vertical="center" wrapText="1" indent="1"/>
    </xf>
    <xf numFmtId="0" fontId="5" fillId="0" borderId="4" xfId="4" applyFont="1" applyFill="1" applyBorder="1" applyAlignment="1">
      <alignment horizontal="center" vertical="center" wrapText="1"/>
    </xf>
    <xf numFmtId="0" fontId="1" fillId="0" borderId="0" xfId="0" applyFont="1" applyAlignment="1" applyProtection="1">
      <alignment vertical="center"/>
    </xf>
    <xf numFmtId="0" fontId="0" fillId="0" borderId="0" xfId="0" applyProtection="1"/>
    <xf numFmtId="0" fontId="3" fillId="0" borderId="0" xfId="0" applyFont="1" applyAlignment="1" applyProtection="1">
      <alignment vertical="center"/>
    </xf>
    <xf numFmtId="0" fontId="7" fillId="0" borderId="0" xfId="0" applyFont="1" applyAlignment="1" applyProtection="1">
      <alignment horizontal="center" vertical="center"/>
    </xf>
    <xf numFmtId="0" fontId="1" fillId="0" borderId="0" xfId="0" applyFont="1" applyAlignment="1" applyProtection="1">
      <alignment horizontal="left" vertical="center" indent="1"/>
    </xf>
    <xf numFmtId="0" fontId="5" fillId="0" borderId="5" xfId="4" applyFont="1" applyFill="1" applyBorder="1" applyAlignment="1">
      <alignment horizontal="center" vertical="center" wrapText="1"/>
    </xf>
    <xf numFmtId="164" fontId="6" fillId="0" borderId="6" xfId="3" applyNumberFormat="1" applyFont="1" applyFill="1" applyBorder="1" applyAlignment="1">
      <alignment horizontal="center" vertical="center" wrapText="1"/>
    </xf>
    <xf numFmtId="1" fontId="6" fillId="0" borderId="3" xfId="3" applyNumberFormat="1" applyFont="1" applyFill="1" applyBorder="1" applyAlignment="1">
      <alignment horizontal="right" vertical="center" wrapText="1"/>
    </xf>
    <xf numFmtId="0" fontId="6" fillId="0" borderId="3" xfId="3" applyFont="1" applyFill="1" applyBorder="1" applyAlignment="1">
      <alignment horizontal="left" vertical="center" wrapText="1" indent="1"/>
    </xf>
    <xf numFmtId="165" fontId="6" fillId="0" borderId="3" xfId="3" applyNumberFormat="1" applyFont="1" applyFill="1" applyBorder="1" applyAlignment="1">
      <alignment horizontal="center" vertical="center" wrapText="1"/>
    </xf>
    <xf numFmtId="0" fontId="6" fillId="0" borderId="7" xfId="3" applyNumberFormat="1" applyFont="1" applyFill="1" applyBorder="1" applyAlignment="1">
      <alignment horizontal="center" vertical="center"/>
    </xf>
    <xf numFmtId="165" fontId="6" fillId="0" borderId="3" xfId="3" quotePrefix="1" applyNumberFormat="1" applyFont="1" applyFill="1" applyBorder="1" applyAlignment="1">
      <alignment horizontal="center" vertical="center" wrapText="1"/>
    </xf>
    <xf numFmtId="0" fontId="6" fillId="0" borderId="4" xfId="3" applyFont="1" applyFill="1" applyBorder="1" applyAlignment="1">
      <alignment horizontal="left" vertical="center" wrapText="1" indent="1"/>
    </xf>
    <xf numFmtId="165" fontId="6" fillId="0" borderId="3" xfId="3" applyNumberFormat="1" applyFont="1" applyFill="1" applyBorder="1" applyAlignment="1">
      <alignment horizontal="left" vertical="center" wrapText="1" indent="1"/>
    </xf>
    <xf numFmtId="165" fontId="6" fillId="0" borderId="3" xfId="3" applyNumberFormat="1" applyFont="1" applyFill="1" applyBorder="1" applyAlignment="1">
      <alignment horizontal="center" vertical="center"/>
    </xf>
    <xf numFmtId="1" fontId="6" fillId="0" borderId="3" xfId="3" applyNumberFormat="1" applyFont="1" applyFill="1" applyBorder="1" applyAlignment="1">
      <alignment horizontal="right" vertical="center"/>
    </xf>
    <xf numFmtId="0" fontId="16" fillId="0" borderId="0" xfId="1" applyProtection="1"/>
    <xf numFmtId="0" fontId="8" fillId="0" borderId="0" xfId="0" applyFont="1" applyBorder="1" applyProtection="1"/>
    <xf numFmtId="0" fontId="10" fillId="0" borderId="0" xfId="0" applyFont="1" applyBorder="1" applyAlignment="1" applyProtection="1">
      <alignment horizontal="left" vertical="top" wrapText="1"/>
      <protection locked="0"/>
    </xf>
    <xf numFmtId="4" fontId="10" fillId="0" borderId="0" xfId="0" applyNumberFormat="1" applyFont="1" applyBorder="1" applyAlignment="1" applyProtection="1">
      <alignment horizontal="right" vertical="top" wrapText="1"/>
      <protection locked="0"/>
    </xf>
    <xf numFmtId="0" fontId="10" fillId="0" borderId="0" xfId="0" applyFont="1" applyBorder="1" applyAlignment="1" applyProtection="1">
      <alignment horizontal="center" vertical="center" wrapText="1"/>
      <protection locked="0"/>
    </xf>
    <xf numFmtId="0" fontId="6" fillId="0" borderId="0" xfId="3" applyFont="1" applyFill="1" applyBorder="1" applyAlignment="1">
      <alignment horizontal="left" vertical="center" wrapText="1" indent="1"/>
    </xf>
    <xf numFmtId="0" fontId="13" fillId="0" borderId="0" xfId="0" applyFont="1" applyProtection="1"/>
    <xf numFmtId="0" fontId="11" fillId="0" borderId="0" xfId="0" applyFont="1" applyAlignment="1" applyProtection="1">
      <alignment horizontal="right" vertical="center"/>
    </xf>
    <xf numFmtId="0" fontId="12" fillId="2" borderId="12" xfId="0" applyFont="1" applyFill="1" applyBorder="1" applyAlignment="1" applyProtection="1">
      <alignment horizontal="left"/>
    </xf>
    <xf numFmtId="0" fontId="13" fillId="2" borderId="12" xfId="0" applyFont="1" applyFill="1" applyBorder="1" applyProtection="1"/>
    <xf numFmtId="0" fontId="13" fillId="2" borderId="13" xfId="0" applyFont="1" applyFill="1" applyBorder="1" applyProtection="1"/>
    <xf numFmtId="0" fontId="13" fillId="0" borderId="0" xfId="0" applyFont="1" applyBorder="1" applyProtection="1"/>
    <xf numFmtId="0" fontId="2" fillId="0" borderId="0" xfId="0" applyFont="1" applyAlignment="1" applyProtection="1">
      <alignment vertical="center"/>
    </xf>
    <xf numFmtId="0" fontId="13" fillId="0" borderId="12" xfId="0" applyFont="1" applyBorder="1" applyProtection="1"/>
    <xf numFmtId="0" fontId="13" fillId="0" borderId="13" xfId="0" applyFont="1" applyBorder="1" applyProtection="1"/>
    <xf numFmtId="49" fontId="13" fillId="0" borderId="0" xfId="0" applyNumberFormat="1" applyFont="1" applyAlignment="1" applyProtection="1"/>
    <xf numFmtId="0" fontId="13" fillId="0" borderId="0" xfId="0" applyFont="1" applyAlignment="1" applyProtection="1"/>
    <xf numFmtId="49" fontId="13" fillId="0" borderId="12" xfId="0" applyNumberFormat="1" applyFont="1" applyBorder="1" applyProtection="1">
      <protection locked="0"/>
    </xf>
    <xf numFmtId="0" fontId="14" fillId="0" borderId="0" xfId="0" applyFont="1" applyAlignment="1" applyProtection="1">
      <alignment horizontal="right" vertical="center"/>
    </xf>
    <xf numFmtId="0" fontId="17" fillId="0" borderId="0" xfId="0" applyFont="1"/>
    <xf numFmtId="3" fontId="18" fillId="4" borderId="20" xfId="0" applyNumberFormat="1" applyFont="1" applyFill="1" applyBorder="1" applyAlignment="1">
      <alignment horizontal="center" vertical="center" wrapText="1"/>
    </xf>
    <xf numFmtId="3" fontId="19" fillId="4" borderId="20" xfId="0" applyNumberFormat="1" applyFont="1" applyFill="1" applyBorder="1" applyAlignment="1">
      <alignment horizontal="center" vertical="center" wrapText="1"/>
    </xf>
    <xf numFmtId="0" fontId="20" fillId="0" borderId="20" xfId="0" applyNumberFormat="1" applyFont="1" applyFill="1" applyBorder="1" applyAlignment="1">
      <alignment horizontal="center" vertical="center" wrapText="1"/>
    </xf>
    <xf numFmtId="4" fontId="21" fillId="5" borderId="20" xfId="0" applyNumberFormat="1" applyFont="1" applyFill="1" applyBorder="1" applyAlignment="1">
      <alignment horizontal="right" vertical="center" wrapText="1"/>
    </xf>
    <xf numFmtId="4" fontId="21" fillId="0" borderId="20" xfId="0" applyNumberFormat="1" applyFont="1" applyFill="1" applyBorder="1" applyAlignment="1">
      <alignment horizontal="right" vertical="center" wrapText="1"/>
    </xf>
    <xf numFmtId="4" fontId="0" fillId="0" borderId="0" xfId="0" applyNumberFormat="1"/>
    <xf numFmtId="0" fontId="17" fillId="0" borderId="0" xfId="0" applyNumberFormat="1" applyFont="1"/>
    <xf numFmtId="0" fontId="22" fillId="0" borderId="20" xfId="0" applyNumberFormat="1" applyFont="1" applyFill="1" applyBorder="1" applyAlignment="1">
      <alignment horizontal="left" vertical="center" wrapText="1"/>
    </xf>
    <xf numFmtId="4" fontId="21" fillId="5" borderId="15" xfId="0" applyNumberFormat="1" applyFont="1" applyFill="1" applyBorder="1" applyAlignment="1">
      <alignment horizontal="right" vertical="center" wrapText="1"/>
    </xf>
    <xf numFmtId="0" fontId="22" fillId="0" borderId="19" xfId="0" applyNumberFormat="1" applyFont="1" applyFill="1" applyBorder="1" applyAlignment="1">
      <alignment horizontal="left" vertical="center" wrapText="1"/>
    </xf>
    <xf numFmtId="0" fontId="20" fillId="5" borderId="21" xfId="0" applyNumberFormat="1" applyFont="1" applyFill="1" applyBorder="1" applyAlignment="1">
      <alignment horizontal="left" vertical="center" wrapText="1"/>
    </xf>
    <xf numFmtId="0" fontId="10" fillId="0" borderId="0" xfId="0" applyFont="1"/>
    <xf numFmtId="0" fontId="23" fillId="4" borderId="22" xfId="0" applyNumberFormat="1" applyFont="1" applyFill="1" applyBorder="1" applyAlignment="1">
      <alignment horizontal="right" vertical="center" wrapText="1"/>
    </xf>
    <xf numFmtId="0" fontId="25" fillId="5" borderId="21" xfId="0" applyNumberFormat="1" applyFont="1" applyFill="1" applyBorder="1" applyAlignment="1">
      <alignment horizontal="center" vertical="center" wrapText="1"/>
    </xf>
    <xf numFmtId="4" fontId="26" fillId="4" borderId="20" xfId="0" applyNumberFormat="1" applyFont="1" applyFill="1" applyBorder="1" applyAlignment="1">
      <alignment horizontal="right" vertical="center" wrapText="1"/>
    </xf>
    <xf numFmtId="4" fontId="27" fillId="4" borderId="20" xfId="0" applyNumberFormat="1" applyFont="1" applyFill="1" applyBorder="1" applyAlignment="1">
      <alignment horizontal="right" vertical="center" wrapText="1"/>
    </xf>
    <xf numFmtId="0" fontId="28" fillId="5" borderId="21" xfId="0" applyNumberFormat="1" applyFont="1" applyFill="1" applyBorder="1" applyAlignment="1">
      <alignment horizontal="center" vertical="center" wrapText="1"/>
    </xf>
    <xf numFmtId="4" fontId="29" fillId="0" borderId="20" xfId="0" applyNumberFormat="1" applyFont="1" applyFill="1" applyBorder="1" applyAlignment="1">
      <alignment horizontal="right" vertical="center" wrapText="1"/>
    </xf>
    <xf numFmtId="0" fontId="30" fillId="0" borderId="21" xfId="0" applyFont="1" applyFill="1" applyBorder="1" applyAlignment="1" applyProtection="1">
      <alignment horizontal="center" vertical="center"/>
    </xf>
    <xf numFmtId="0" fontId="31" fillId="0" borderId="0" xfId="0" applyFont="1" applyBorder="1" applyAlignment="1" applyProtection="1">
      <alignment vertical="center"/>
    </xf>
    <xf numFmtId="0" fontId="33" fillId="9" borderId="11" xfId="0" applyFont="1" applyFill="1" applyBorder="1" applyAlignment="1" applyProtection="1">
      <alignment horizontal="center" vertical="center" wrapText="1"/>
    </xf>
    <xf numFmtId="0" fontId="1" fillId="9" borderId="10" xfId="0" applyFont="1" applyFill="1" applyBorder="1" applyAlignment="1" applyProtection="1">
      <alignment horizontal="center" vertical="center" wrapText="1"/>
    </xf>
    <xf numFmtId="0" fontId="1" fillId="7" borderId="10" xfId="0" applyFont="1" applyFill="1" applyBorder="1" applyAlignment="1" applyProtection="1">
      <alignment horizontal="center" vertical="center" wrapText="1"/>
    </xf>
    <xf numFmtId="0" fontId="1" fillId="10" borderId="10" xfId="0" applyFont="1" applyFill="1" applyBorder="1" applyAlignment="1" applyProtection="1">
      <alignment horizontal="center" vertical="center" wrapText="1"/>
    </xf>
    <xf numFmtId="0" fontId="1" fillId="7" borderId="8" xfId="0" applyFont="1" applyFill="1" applyBorder="1" applyAlignment="1" applyProtection="1">
      <alignment horizontal="center" vertical="center" wrapText="1"/>
    </xf>
    <xf numFmtId="0" fontId="1" fillId="7" borderId="9" xfId="0" applyFont="1" applyFill="1" applyBorder="1" applyAlignment="1" applyProtection="1">
      <alignment horizontal="center" vertical="center" wrapText="1"/>
    </xf>
    <xf numFmtId="0" fontId="10" fillId="0" borderId="27" xfId="0" applyFont="1" applyBorder="1" applyAlignment="1" applyProtection="1">
      <alignment horizontal="center" vertical="center" wrapText="1"/>
      <protection locked="0"/>
    </xf>
    <xf numFmtId="0" fontId="10" fillId="0" borderId="28" xfId="0" applyFont="1" applyBorder="1" applyAlignment="1" applyProtection="1">
      <alignment horizontal="left" vertical="top" wrapText="1"/>
      <protection locked="0"/>
    </xf>
    <xf numFmtId="0" fontId="10" fillId="0" borderId="29" xfId="0" applyFont="1" applyBorder="1" applyAlignment="1" applyProtection="1">
      <alignment horizontal="center" vertical="center" wrapText="1"/>
      <protection locked="0"/>
    </xf>
    <xf numFmtId="0" fontId="10" fillId="0" borderId="30"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33" fillId="9" borderId="21" xfId="0" applyFont="1" applyFill="1" applyBorder="1" applyAlignment="1" applyProtection="1">
      <alignment horizontal="center" vertical="center" wrapText="1"/>
    </xf>
    <xf numFmtId="0" fontId="10" fillId="0" borderId="27" xfId="0" applyFont="1" applyBorder="1" applyAlignment="1" applyProtection="1">
      <alignment horizontal="left" vertical="top" wrapText="1"/>
      <protection locked="0"/>
    </xf>
    <xf numFmtId="0" fontId="8" fillId="0" borderId="28" xfId="0" applyFont="1" applyBorder="1" applyProtection="1"/>
    <xf numFmtId="0" fontId="10" fillId="0" borderId="29" xfId="0" applyFont="1" applyBorder="1" applyAlignment="1" applyProtection="1">
      <alignment horizontal="left" vertical="top" wrapText="1"/>
      <protection locked="0"/>
    </xf>
    <xf numFmtId="4" fontId="10" fillId="0" borderId="30" xfId="0" applyNumberFormat="1" applyFont="1" applyBorder="1" applyAlignment="1" applyProtection="1">
      <alignment horizontal="right" vertical="top" wrapText="1"/>
      <protection locked="0"/>
    </xf>
    <xf numFmtId="0" fontId="8" fillId="0" borderId="30" xfId="0" applyFont="1" applyBorder="1" applyProtection="1"/>
    <xf numFmtId="0" fontId="8" fillId="0" borderId="31" xfId="0" applyFont="1" applyBorder="1" applyProtection="1"/>
    <xf numFmtId="0" fontId="0" fillId="0" borderId="0" xfId="0" applyFont="1" applyAlignment="1" applyProtection="1">
      <alignment horizontal="center"/>
    </xf>
    <xf numFmtId="49" fontId="13" fillId="0" borderId="12" xfId="0" applyNumberFormat="1" applyFont="1" applyBorder="1" applyAlignment="1" applyProtection="1">
      <alignment horizontal="center"/>
    </xf>
    <xf numFmtId="0" fontId="13" fillId="0" borderId="12" xfId="0" applyNumberFormat="1" applyFont="1" applyBorder="1" applyAlignment="1" applyProtection="1">
      <alignment horizontal="center"/>
    </xf>
    <xf numFmtId="166" fontId="15" fillId="3" borderId="16" xfId="0" applyNumberFormat="1" applyFont="1" applyFill="1" applyBorder="1" applyAlignment="1" applyProtection="1">
      <alignment horizontal="center"/>
      <protection locked="0"/>
    </xf>
    <xf numFmtId="166" fontId="15" fillId="3" borderId="17" xfId="0" applyNumberFormat="1" applyFont="1" applyFill="1" applyBorder="1" applyAlignment="1" applyProtection="1">
      <alignment horizontal="center"/>
      <protection locked="0"/>
    </xf>
    <xf numFmtId="0" fontId="24" fillId="0" borderId="0" xfId="0" applyFont="1" applyAlignment="1" applyProtection="1">
      <alignment horizontal="center" vertical="center"/>
    </xf>
    <xf numFmtId="0" fontId="14" fillId="0" borderId="0" xfId="0" applyFont="1" applyAlignment="1" applyProtection="1">
      <alignment horizontal="right" vertical="center"/>
    </xf>
    <xf numFmtId="0" fontId="14" fillId="0" borderId="0" xfId="0" applyFont="1" applyAlignment="1" applyProtection="1">
      <alignment horizontal="right"/>
    </xf>
    <xf numFmtId="0" fontId="1" fillId="0" borderId="14" xfId="0" applyFont="1" applyFill="1" applyBorder="1" applyAlignment="1" applyProtection="1">
      <alignment horizontal="left" vertical="center"/>
    </xf>
    <xf numFmtId="0" fontId="1" fillId="0" borderId="13" xfId="0" applyFont="1" applyFill="1" applyBorder="1" applyAlignment="1" applyProtection="1">
      <alignment horizontal="left" vertical="center"/>
    </xf>
    <xf numFmtId="0" fontId="32" fillId="8" borderId="8" xfId="0" applyFont="1" applyFill="1" applyBorder="1" applyAlignment="1" applyProtection="1">
      <alignment horizontal="center" vertical="center"/>
    </xf>
    <xf numFmtId="0" fontId="32" fillId="8" borderId="25" xfId="0" applyFont="1" applyFill="1" applyBorder="1" applyAlignment="1" applyProtection="1">
      <alignment horizontal="center" vertical="center"/>
    </xf>
    <xf numFmtId="0" fontId="32" fillId="8" borderId="26" xfId="0" applyFont="1" applyFill="1" applyBorder="1" applyAlignment="1" applyProtection="1">
      <alignment horizontal="center" vertical="center"/>
    </xf>
    <xf numFmtId="3" fontId="18" fillId="4" borderId="18" xfId="0" applyNumberFormat="1" applyFont="1" applyFill="1" applyBorder="1" applyAlignment="1">
      <alignment horizontal="center" vertical="center" wrapText="1"/>
    </xf>
    <xf numFmtId="3" fontId="18" fillId="4" borderId="19" xfId="0" applyNumberFormat="1" applyFont="1" applyFill="1" applyBorder="1" applyAlignment="1">
      <alignment horizontal="center" vertical="center" wrapText="1"/>
    </xf>
    <xf numFmtId="3" fontId="19" fillId="4" borderId="14" xfId="0" applyNumberFormat="1" applyFont="1" applyFill="1" applyBorder="1" applyAlignment="1">
      <alignment horizontal="center" vertical="center" wrapText="1"/>
    </xf>
    <xf numFmtId="3" fontId="19" fillId="4" borderId="13" xfId="0" applyNumberFormat="1" applyFont="1" applyFill="1" applyBorder="1" applyAlignment="1">
      <alignment horizontal="center" vertical="center" wrapText="1"/>
    </xf>
    <xf numFmtId="3" fontId="19" fillId="4" borderId="15" xfId="0" applyNumberFormat="1" applyFont="1" applyFill="1" applyBorder="1" applyAlignment="1">
      <alignment horizontal="center" vertical="center" wrapText="1"/>
    </xf>
    <xf numFmtId="0" fontId="23" fillId="4" borderId="18" xfId="0" applyNumberFormat="1" applyFont="1" applyFill="1" applyBorder="1" applyAlignment="1">
      <alignment horizontal="center" vertical="center" wrapText="1"/>
    </xf>
    <xf numFmtId="0" fontId="23" fillId="4" borderId="23" xfId="0" applyNumberFormat="1" applyFont="1" applyFill="1" applyBorder="1" applyAlignment="1">
      <alignment horizontal="center" vertical="center" wrapText="1"/>
    </xf>
    <xf numFmtId="0" fontId="23" fillId="4" borderId="19" xfId="0" applyNumberFormat="1" applyFont="1" applyFill="1" applyBorder="1" applyAlignment="1">
      <alignment horizontal="center" vertical="center" wrapText="1"/>
    </xf>
    <xf numFmtId="3" fontId="18" fillId="4" borderId="14" xfId="0" applyNumberFormat="1" applyFont="1" applyFill="1" applyBorder="1" applyAlignment="1">
      <alignment horizontal="center" vertical="center" wrapText="1"/>
    </xf>
    <xf numFmtId="3" fontId="18" fillId="4" borderId="13" xfId="0" applyNumberFormat="1" applyFont="1" applyFill="1" applyBorder="1" applyAlignment="1">
      <alignment horizontal="center" vertical="center" wrapText="1"/>
    </xf>
    <xf numFmtId="3" fontId="18" fillId="4" borderId="15" xfId="0" applyNumberFormat="1" applyFont="1" applyFill="1" applyBorder="1" applyAlignment="1">
      <alignment horizontal="center" vertical="center" wrapText="1"/>
    </xf>
    <xf numFmtId="1" fontId="13" fillId="0" borderId="13" xfId="0" applyNumberFormat="1" applyFont="1" applyBorder="1" applyProtection="1">
      <protection locked="0"/>
    </xf>
    <xf numFmtId="0" fontId="16" fillId="0" borderId="13" xfId="1" applyBorder="1" applyProtection="1">
      <protection locked="0"/>
    </xf>
    <xf numFmtId="0" fontId="34" fillId="0" borderId="0" xfId="0" applyFont="1" applyAlignment="1" applyProtection="1">
      <alignment horizontal="center" vertical="center" wrapText="1"/>
      <protection locked="0"/>
    </xf>
    <xf numFmtId="0" fontId="15" fillId="0" borderId="0" xfId="0" applyFont="1" applyAlignment="1" applyProtection="1">
      <alignment horizontal="left" vertical="center" wrapText="1"/>
      <protection locked="0"/>
    </xf>
    <xf numFmtId="166" fontId="15" fillId="0" borderId="0" xfId="0" applyNumberFormat="1" applyFont="1" applyAlignment="1" applyProtection="1">
      <alignment horizontal="left" vertical="center" wrapText="1"/>
      <protection locked="0"/>
    </xf>
    <xf numFmtId="4" fontId="34" fillId="0" borderId="0" xfId="0" applyNumberFormat="1" applyFont="1" applyAlignment="1" applyProtection="1">
      <alignment horizontal="right" vertical="top" wrapText="1"/>
      <protection locked="0"/>
    </xf>
    <xf numFmtId="4" fontId="36" fillId="0" borderId="0" xfId="0" applyNumberFormat="1" applyFont="1" applyAlignment="1" applyProtection="1">
      <alignment horizontal="right" vertical="top" wrapText="1"/>
      <protection locked="0"/>
    </xf>
    <xf numFmtId="4" fontId="37" fillId="0" borderId="0" xfId="0" applyNumberFormat="1" applyFont="1" applyAlignment="1" applyProtection="1">
      <alignment horizontal="right" vertical="top" wrapText="1"/>
      <protection locked="0"/>
    </xf>
    <xf numFmtId="0" fontId="38" fillId="0" borderId="0" xfId="0" applyFont="1" applyAlignment="1">
      <alignment horizontal="left" vertical="center" wrapText="1"/>
    </xf>
    <xf numFmtId="0" fontId="38" fillId="0" borderId="0" xfId="0" applyFont="1" applyAlignment="1">
      <alignment horizontal="left" vertical="center" wrapText="1" shrinkToFit="1"/>
    </xf>
    <xf numFmtId="0" fontId="38" fillId="0" borderId="0" xfId="0" applyFont="1" applyAlignment="1">
      <alignment horizontal="left" vertical="center"/>
    </xf>
    <xf numFmtId="0" fontId="39" fillId="0" borderId="0" xfId="0" applyFont="1" applyAlignment="1">
      <alignment horizontal="left" vertical="center" wrapText="1"/>
    </xf>
    <xf numFmtId="0" fontId="40" fillId="0" borderId="0" xfId="0" applyFont="1" applyAlignment="1">
      <alignment horizontal="left" vertical="center"/>
    </xf>
    <xf numFmtId="0" fontId="42" fillId="0" borderId="0" xfId="0" applyFont="1" applyAlignment="1">
      <alignment vertical="center" wrapText="1"/>
    </xf>
    <xf numFmtId="0" fontId="42" fillId="0" borderId="0" xfId="0" applyFont="1" applyAlignment="1">
      <alignment horizontal="left" vertical="center" wrapText="1"/>
    </xf>
    <xf numFmtId="0" fontId="42" fillId="0" borderId="0" xfId="0" applyFont="1" applyAlignment="1">
      <alignment horizontal="center" vertical="center" wrapText="1" shrinkToFit="1"/>
    </xf>
    <xf numFmtId="0" fontId="42" fillId="0" borderId="0" xfId="1" applyFont="1" applyAlignment="1">
      <alignment horizontal="center" vertical="center" wrapText="1"/>
    </xf>
    <xf numFmtId="0" fontId="42" fillId="0" borderId="0" xfId="0" applyFont="1" applyAlignment="1">
      <alignment horizontal="center" vertical="center" wrapText="1"/>
    </xf>
    <xf numFmtId="0" fontId="43" fillId="0" borderId="0" xfId="0" applyFont="1" applyAlignment="1">
      <alignment vertical="center" wrapText="1"/>
    </xf>
    <xf numFmtId="0" fontId="45" fillId="0" borderId="0" xfId="0" applyFont="1" applyAlignment="1">
      <alignment horizontal="center" vertical="center" wrapText="1"/>
    </xf>
    <xf numFmtId="4" fontId="34" fillId="0" borderId="32" xfId="0" applyNumberFormat="1" applyFont="1" applyBorder="1" applyAlignment="1" applyProtection="1">
      <alignment horizontal="right" vertical="top" wrapText="1"/>
      <protection locked="0"/>
    </xf>
    <xf numFmtId="4" fontId="34" fillId="0" borderId="0" xfId="0" applyNumberFormat="1" applyFont="1" applyBorder="1" applyAlignment="1" applyProtection="1">
      <alignment horizontal="right" vertical="top" wrapText="1"/>
      <protection locked="0"/>
    </xf>
    <xf numFmtId="4" fontId="15" fillId="0" borderId="32" xfId="0" applyNumberFormat="1" applyFont="1" applyBorder="1" applyAlignment="1" applyProtection="1">
      <alignment vertical="top"/>
    </xf>
    <xf numFmtId="4" fontId="15" fillId="0" borderId="0" xfId="0" applyNumberFormat="1" applyFont="1" applyBorder="1" applyAlignment="1" applyProtection="1">
      <alignment vertical="top"/>
    </xf>
    <xf numFmtId="0" fontId="34" fillId="0" borderId="0" xfId="0" applyFont="1" applyProtection="1"/>
    <xf numFmtId="0" fontId="36" fillId="0" borderId="0" xfId="0" applyFont="1" applyProtection="1"/>
    <xf numFmtId="167" fontId="15" fillId="0" borderId="0" xfId="0" applyNumberFormat="1" applyFont="1" applyAlignment="1" applyProtection="1">
      <alignment horizontal="right"/>
    </xf>
    <xf numFmtId="167" fontId="15" fillId="0" borderId="24" xfId="0" applyNumberFormat="1" applyFont="1" applyFill="1" applyBorder="1" applyProtection="1"/>
    <xf numFmtId="167" fontId="15" fillId="2" borderId="24" xfId="0" applyNumberFormat="1" applyFont="1" applyFill="1" applyBorder="1" applyProtection="1"/>
    <xf numFmtId="167" fontId="46" fillId="6" borderId="24" xfId="0" applyNumberFormat="1" applyFont="1" applyFill="1" applyBorder="1" applyProtection="1"/>
  </cellXfs>
  <cellStyles count="6">
    <cellStyle name="Hiperveza 2" xfId="2" xr:uid="{00000000-0005-0000-0000-000000000000}"/>
    <cellStyle name="Hyperlink" xfId="1" builtinId="8"/>
    <cellStyle name="Normal" xfId="0" builtinId="0"/>
    <cellStyle name="Normalno 2" xfId="3" xr:uid="{00000000-0005-0000-0000-000003000000}"/>
    <cellStyle name="Obično_01_ZAGREBAČKA ŽUPANIJA" xfId="4" xr:uid="{00000000-0005-0000-0000-000004000000}"/>
    <cellStyle name="Obično_21_GRAD ZAGREB"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38100</xdr:rowOff>
    </xdr:from>
    <xdr:to>
      <xdr:col>5</xdr:col>
      <xdr:colOff>104775</xdr:colOff>
      <xdr:row>6</xdr:row>
      <xdr:rowOff>95250</xdr:rowOff>
    </xdr:to>
    <xdr:pic>
      <xdr:nvPicPr>
        <xdr:cNvPr id="2215" name="Slika 1">
          <a:extLst>
            <a:ext uri="{FF2B5EF4-FFF2-40B4-BE49-F238E27FC236}">
              <a16:creationId xmlns:a16="http://schemas.microsoft.com/office/drawing/2014/main" id="{00000000-0008-0000-0000-0000A7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0775" y="38100"/>
          <a:ext cx="10953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kocijan@mdc.hr"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mdc.hr/files/images/mdc/Interliber/2021/katalog_v4_8_11_2021.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98"/>
  <sheetViews>
    <sheetView view="pageLayout" zoomScaleNormal="100" workbookViewId="0">
      <selection activeCell="C39" sqref="C39"/>
    </sheetView>
  </sheetViews>
  <sheetFormatPr defaultRowHeight="15" x14ac:dyDescent="0.25"/>
  <cols>
    <col min="1" max="2" width="9.42578125" style="7" customWidth="1"/>
    <col min="3" max="3" width="12.140625" style="7" customWidth="1"/>
    <col min="4" max="8" width="9.42578125" style="7" customWidth="1"/>
    <col min="9" max="16384" width="9.140625" style="7"/>
  </cols>
  <sheetData>
    <row r="1" spans="1:9" ht="15" customHeight="1" x14ac:dyDescent="0.25">
      <c r="A1" s="6"/>
    </row>
    <row r="2" spans="1:9" x14ac:dyDescent="0.25">
      <c r="A2" s="6"/>
    </row>
    <row r="3" spans="1:9" x14ac:dyDescent="0.25">
      <c r="A3" s="6"/>
    </row>
    <row r="4" spans="1:9" x14ac:dyDescent="0.25">
      <c r="A4" s="6"/>
    </row>
    <row r="5" spans="1:9" x14ac:dyDescent="0.25">
      <c r="A5" s="8"/>
    </row>
    <row r="6" spans="1:9" x14ac:dyDescent="0.25">
      <c r="A6" s="22"/>
    </row>
    <row r="9" spans="1:9" ht="28.5" customHeight="1" x14ac:dyDescent="0.25">
      <c r="A9" s="85" t="s">
        <v>141</v>
      </c>
      <c r="B9" s="85"/>
      <c r="C9" s="85"/>
      <c r="D9" s="85"/>
      <c r="E9" s="85"/>
      <c r="F9" s="85"/>
      <c r="G9" s="85"/>
      <c r="H9" s="85"/>
      <c r="I9" s="85"/>
    </row>
    <row r="10" spans="1:9" ht="29.25" customHeight="1" x14ac:dyDescent="0.25">
      <c r="A10" s="85" t="s">
        <v>142</v>
      </c>
      <c r="B10" s="85"/>
      <c r="C10" s="85"/>
      <c r="D10" s="85"/>
      <c r="E10" s="85"/>
      <c r="F10" s="85"/>
      <c r="G10" s="85"/>
      <c r="H10" s="85"/>
      <c r="I10" s="85"/>
    </row>
    <row r="11" spans="1:9" ht="27.75" customHeight="1" x14ac:dyDescent="0.25">
      <c r="A11" s="85" t="s">
        <v>516</v>
      </c>
      <c r="B11" s="85"/>
      <c r="C11" s="85"/>
      <c r="D11" s="85"/>
      <c r="E11" s="85"/>
      <c r="F11" s="85"/>
      <c r="G11" s="85"/>
      <c r="H11" s="85"/>
      <c r="I11" s="85"/>
    </row>
    <row r="12" spans="1:9" ht="18.75" thickBot="1" x14ac:dyDescent="0.3">
      <c r="E12" s="9"/>
    </row>
    <row r="13" spans="1:9" ht="15.75" thickBot="1" x14ac:dyDescent="0.3">
      <c r="A13" s="88" t="s">
        <v>504</v>
      </c>
      <c r="B13" s="89"/>
      <c r="C13" s="89"/>
      <c r="D13" s="89"/>
      <c r="E13" s="60"/>
    </row>
    <row r="14" spans="1:9" ht="15.75" thickBot="1" x14ac:dyDescent="0.3">
      <c r="A14" s="88" t="s">
        <v>505</v>
      </c>
      <c r="B14" s="89"/>
      <c r="C14" s="89"/>
      <c r="D14" s="89"/>
      <c r="E14" s="60"/>
    </row>
    <row r="15" spans="1:9" ht="15.75" thickBot="1" x14ac:dyDescent="0.3">
      <c r="A15" s="88" t="s">
        <v>506</v>
      </c>
      <c r="B15" s="89"/>
      <c r="C15" s="89"/>
      <c r="D15" s="89"/>
      <c r="E15" s="60" t="s">
        <v>517</v>
      </c>
    </row>
    <row r="16" spans="1:9" ht="15.75" thickBot="1" x14ac:dyDescent="0.3"/>
    <row r="17" spans="1:9" ht="20.25" thickTop="1" thickBot="1" x14ac:dyDescent="0.35">
      <c r="A17" s="87" t="s">
        <v>183</v>
      </c>
      <c r="B17" s="87"/>
      <c r="C17" s="87"/>
      <c r="D17" s="83">
        <v>28048960411</v>
      </c>
      <c r="E17" s="84"/>
      <c r="F17" s="28"/>
      <c r="G17" s="28"/>
      <c r="H17" s="28"/>
      <c r="I17" s="28"/>
    </row>
    <row r="18" spans="1:9" ht="16.5" thickTop="1" x14ac:dyDescent="0.25">
      <c r="A18" s="87"/>
      <c r="B18" s="87"/>
      <c r="C18" s="87"/>
      <c r="D18" s="28"/>
      <c r="E18" s="28"/>
      <c r="F18" s="28"/>
      <c r="G18" s="28"/>
      <c r="H18" s="28"/>
      <c r="I18" s="28"/>
    </row>
    <row r="19" spans="1:9" ht="15.75" x14ac:dyDescent="0.25">
      <c r="A19" s="86" t="s">
        <v>181</v>
      </c>
      <c r="B19" s="86"/>
      <c r="C19" s="86"/>
      <c r="D19" s="30" t="str">
        <f>+VLOOKUP($D$17,'Registar proračunskih korisnika'!B:D,3,0)</f>
        <v>MUZEJSKI DOKUMENTACIJSKI CENTAR</v>
      </c>
      <c r="E19" s="31"/>
      <c r="F19" s="31"/>
      <c r="G19" s="31"/>
      <c r="H19" s="31"/>
      <c r="I19" s="28"/>
    </row>
    <row r="20" spans="1:9" ht="15.75" x14ac:dyDescent="0.25">
      <c r="A20" s="86" t="s">
        <v>32</v>
      </c>
      <c r="B20" s="86"/>
      <c r="C20" s="86"/>
      <c r="D20" s="30" t="str">
        <f>+VLOOKUP($D$17,'Registar proračunskih korisnika'!B:E,4,0)</f>
        <v>ILICA 4</v>
      </c>
      <c r="E20" s="31"/>
      <c r="F20" s="31"/>
      <c r="G20" s="31"/>
      <c r="H20" s="31"/>
      <c r="I20" s="28"/>
    </row>
    <row r="21" spans="1:9" ht="15.75" x14ac:dyDescent="0.25">
      <c r="A21" s="86" t="s">
        <v>33</v>
      </c>
      <c r="B21" s="86"/>
      <c r="C21" s="86"/>
      <c r="D21" s="30" t="str">
        <f>+VLOOKUP($D$17,'Registar proračunskih korisnika'!B:F,5,0)</f>
        <v>10000 ZAGREB</v>
      </c>
      <c r="E21" s="31"/>
      <c r="F21" s="31"/>
      <c r="G21" s="31"/>
      <c r="H21" s="31"/>
      <c r="I21" s="28"/>
    </row>
    <row r="22" spans="1:9" ht="15.75" x14ac:dyDescent="0.25">
      <c r="A22" s="86" t="s">
        <v>34</v>
      </c>
      <c r="B22" s="86"/>
      <c r="C22" s="86"/>
      <c r="D22" s="30">
        <f>+VLOOKUP($D$17,'Registar proračunskih korisnika'!B:G,6,0)</f>
        <v>3205258</v>
      </c>
      <c r="E22" s="31"/>
      <c r="F22" s="31"/>
      <c r="G22" s="31"/>
      <c r="H22" s="31"/>
      <c r="I22" s="28"/>
    </row>
    <row r="23" spans="1:9" ht="15.75" x14ac:dyDescent="0.25">
      <c r="A23" s="40"/>
      <c r="B23" s="40"/>
      <c r="C23" s="40" t="s">
        <v>143</v>
      </c>
      <c r="D23" s="30">
        <v>1020</v>
      </c>
      <c r="E23" s="32"/>
      <c r="F23" s="32"/>
      <c r="G23" s="32"/>
      <c r="H23" s="32"/>
      <c r="I23" s="28"/>
    </row>
    <row r="24" spans="1:9" ht="15.75" x14ac:dyDescent="0.25">
      <c r="A24" s="40"/>
      <c r="B24" s="40"/>
      <c r="C24" s="40" t="s">
        <v>182</v>
      </c>
      <c r="D24" s="30"/>
      <c r="E24" s="30"/>
      <c r="F24" s="30"/>
      <c r="G24" s="30"/>
      <c r="H24" s="30"/>
      <c r="I24" s="28"/>
    </row>
    <row r="25" spans="1:9" ht="15.75" x14ac:dyDescent="0.25">
      <c r="A25" s="29"/>
      <c r="B25" s="29"/>
      <c r="C25" s="29"/>
      <c r="D25" s="33"/>
      <c r="E25" s="28"/>
      <c r="F25" s="28"/>
      <c r="G25" s="28"/>
      <c r="H25" s="28"/>
      <c r="I25" s="28"/>
    </row>
    <row r="26" spans="1:9" ht="15.75" x14ac:dyDescent="0.25">
      <c r="A26" s="29"/>
      <c r="B26" s="29"/>
      <c r="C26" s="29"/>
      <c r="D26" s="33"/>
      <c r="E26" s="28"/>
      <c r="F26" s="28"/>
      <c r="G26" s="28"/>
      <c r="H26" s="28"/>
      <c r="I26" s="28"/>
    </row>
    <row r="27" spans="1:9" ht="15.75" x14ac:dyDescent="0.25">
      <c r="A27" s="29"/>
      <c r="B27" s="29"/>
      <c r="C27" s="29"/>
      <c r="D27" s="33"/>
      <c r="E27" s="28"/>
      <c r="F27" s="28"/>
      <c r="G27" s="28"/>
      <c r="H27" s="28"/>
      <c r="I27" s="28"/>
    </row>
    <row r="28" spans="1:9" ht="15.75" x14ac:dyDescent="0.25">
      <c r="A28" s="29"/>
      <c r="B28" s="29"/>
      <c r="C28" s="29"/>
      <c r="D28" s="33"/>
      <c r="E28" s="28"/>
      <c r="F28" s="28"/>
      <c r="G28" s="28"/>
      <c r="H28" s="28"/>
      <c r="I28" s="28"/>
    </row>
    <row r="29" spans="1:9" ht="15.75" x14ac:dyDescent="0.25">
      <c r="A29" s="28"/>
      <c r="B29" s="28"/>
      <c r="C29" s="28"/>
      <c r="D29" s="33"/>
      <c r="E29" s="28"/>
      <c r="F29" s="28"/>
      <c r="G29" s="28"/>
      <c r="H29" s="28"/>
      <c r="I29" s="28"/>
    </row>
    <row r="30" spans="1:9" ht="15.75" x14ac:dyDescent="0.25">
      <c r="A30" s="34" t="s">
        <v>501</v>
      </c>
      <c r="B30" s="34"/>
      <c r="C30" s="34"/>
      <c r="D30" s="34"/>
      <c r="E30" s="28"/>
      <c r="F30" s="28"/>
      <c r="G30" s="28"/>
      <c r="H30" s="28"/>
      <c r="I30" s="28"/>
    </row>
    <row r="31" spans="1:9" ht="15.75" x14ac:dyDescent="0.25">
      <c r="A31" s="34"/>
      <c r="B31" s="34"/>
      <c r="C31" s="34"/>
      <c r="D31" s="34"/>
      <c r="E31" s="28"/>
      <c r="F31" s="28"/>
      <c r="G31" s="28"/>
      <c r="H31" s="28"/>
      <c r="I31" s="28"/>
    </row>
    <row r="32" spans="1:9" ht="15.75" x14ac:dyDescent="0.25">
      <c r="A32" s="28"/>
      <c r="B32" s="29" t="s">
        <v>36</v>
      </c>
      <c r="C32" s="39" t="s">
        <v>518</v>
      </c>
      <c r="D32" s="35"/>
      <c r="E32" s="35"/>
      <c r="F32" s="35"/>
      <c r="G32" s="35"/>
      <c r="H32" s="35"/>
      <c r="I32" s="28"/>
    </row>
    <row r="33" spans="1:9" ht="15.75" x14ac:dyDescent="0.25">
      <c r="A33" s="28"/>
      <c r="B33" s="29" t="s">
        <v>35</v>
      </c>
      <c r="C33" s="104" t="s">
        <v>519</v>
      </c>
      <c r="D33" s="36"/>
      <c r="E33" s="36"/>
      <c r="F33" s="36"/>
      <c r="G33" s="36"/>
      <c r="H33" s="36"/>
      <c r="I33" s="28"/>
    </row>
    <row r="34" spans="1:9" ht="15.75" x14ac:dyDescent="0.25">
      <c r="A34" s="28"/>
      <c r="B34" s="29" t="s">
        <v>37</v>
      </c>
      <c r="C34" s="105" t="s">
        <v>520</v>
      </c>
      <c r="D34" s="36"/>
      <c r="E34" s="36"/>
      <c r="F34" s="36"/>
      <c r="G34" s="36"/>
      <c r="H34" s="36"/>
      <c r="I34" s="28"/>
    </row>
    <row r="35" spans="1:9" ht="15.75" x14ac:dyDescent="0.25">
      <c r="A35" s="28"/>
      <c r="B35" s="28"/>
      <c r="C35" s="28"/>
      <c r="D35" s="28"/>
      <c r="E35" s="28"/>
      <c r="F35" s="28"/>
      <c r="G35" s="28"/>
      <c r="H35" s="28"/>
      <c r="I35" s="28"/>
    </row>
    <row r="36" spans="1:9" ht="15.75" x14ac:dyDescent="0.25">
      <c r="A36" s="28"/>
      <c r="B36" s="28"/>
      <c r="C36" s="28"/>
      <c r="D36" s="28"/>
      <c r="E36" s="28"/>
      <c r="F36" s="28"/>
      <c r="G36" s="28"/>
      <c r="H36" s="28"/>
      <c r="I36" s="28"/>
    </row>
    <row r="37" spans="1:9" ht="15.75" x14ac:dyDescent="0.25">
      <c r="A37" s="28"/>
      <c r="B37" s="28"/>
      <c r="C37" s="28"/>
      <c r="D37" s="28"/>
      <c r="E37" s="28"/>
      <c r="F37" s="28"/>
      <c r="G37" s="28"/>
      <c r="H37" s="28"/>
      <c r="I37" s="28"/>
    </row>
    <row r="38" spans="1:9" ht="15.75" x14ac:dyDescent="0.25">
      <c r="A38" s="28"/>
      <c r="B38" s="28"/>
      <c r="C38" s="28"/>
      <c r="D38" s="28"/>
      <c r="E38" s="28"/>
      <c r="F38" s="28"/>
      <c r="G38" s="28"/>
      <c r="H38" s="28"/>
      <c r="I38" s="28"/>
    </row>
    <row r="39" spans="1:9" ht="15.75" x14ac:dyDescent="0.25">
      <c r="A39" s="28"/>
      <c r="B39" s="28"/>
      <c r="C39" s="28"/>
      <c r="D39" s="28"/>
      <c r="E39" s="38"/>
      <c r="F39" s="80" t="s">
        <v>500</v>
      </c>
      <c r="G39" s="80"/>
      <c r="H39" s="80"/>
      <c r="I39" s="80"/>
    </row>
    <row r="40" spans="1:9" ht="15.75" x14ac:dyDescent="0.25">
      <c r="A40" s="28"/>
      <c r="B40" s="28"/>
      <c r="C40" s="28"/>
      <c r="D40" s="28"/>
      <c r="E40" s="28"/>
      <c r="F40" s="28"/>
      <c r="G40" s="28"/>
      <c r="H40" s="28"/>
      <c r="I40" s="28"/>
    </row>
    <row r="41" spans="1:9" ht="15.75" x14ac:dyDescent="0.25">
      <c r="A41" s="28"/>
      <c r="B41" s="28"/>
      <c r="C41" s="28"/>
      <c r="D41" s="28"/>
      <c r="E41" s="37"/>
      <c r="F41" s="81"/>
      <c r="G41" s="82"/>
      <c r="H41" s="82"/>
      <c r="I41" s="82"/>
    </row>
    <row r="42" spans="1:9" ht="15.75" x14ac:dyDescent="0.25">
      <c r="A42" s="28"/>
      <c r="B42" s="28"/>
      <c r="C42" s="28"/>
      <c r="D42" s="28"/>
      <c r="E42" s="28"/>
      <c r="F42" s="28"/>
      <c r="G42" s="28"/>
      <c r="H42" s="28"/>
      <c r="I42" s="28"/>
    </row>
    <row r="43" spans="1:9" ht="15.75" x14ac:dyDescent="0.25">
      <c r="A43" s="28"/>
      <c r="B43" s="28"/>
      <c r="C43" s="28"/>
      <c r="D43" s="28"/>
      <c r="E43" s="28"/>
      <c r="F43" s="33"/>
      <c r="G43" s="33"/>
      <c r="H43" s="33"/>
      <c r="I43" s="33"/>
    </row>
    <row r="44" spans="1:9" ht="15.75" x14ac:dyDescent="0.25">
      <c r="A44" s="28"/>
      <c r="B44" s="28"/>
      <c r="C44" s="28"/>
      <c r="D44" s="28"/>
      <c r="E44" s="28"/>
      <c r="F44" s="33"/>
      <c r="G44" s="33"/>
      <c r="H44" s="33"/>
      <c r="I44" s="33"/>
    </row>
    <row r="45" spans="1:9" ht="15.75" x14ac:dyDescent="0.25">
      <c r="A45" s="28"/>
      <c r="B45" s="28"/>
      <c r="C45" s="28"/>
      <c r="D45" s="28"/>
      <c r="E45" s="28"/>
      <c r="F45" s="28"/>
      <c r="G45" s="28"/>
      <c r="H45" s="28"/>
      <c r="I45" s="28"/>
    </row>
    <row r="46" spans="1:9" ht="15.75" x14ac:dyDescent="0.25">
      <c r="B46" s="28"/>
      <c r="C46" s="28"/>
      <c r="D46" s="28"/>
      <c r="E46" s="28"/>
      <c r="F46" s="28"/>
      <c r="G46" s="28"/>
      <c r="H46" s="28"/>
      <c r="I46" s="28"/>
    </row>
    <row r="47" spans="1:9" x14ac:dyDescent="0.25">
      <c r="A47" s="10"/>
    </row>
    <row r="48" spans="1:9" x14ac:dyDescent="0.25">
      <c r="A48" s="10"/>
    </row>
    <row r="49" spans="1:1" x14ac:dyDescent="0.25">
      <c r="A49" s="10"/>
    </row>
    <row r="50" spans="1:1" x14ac:dyDescent="0.25">
      <c r="A50" s="10"/>
    </row>
    <row r="53" spans="1:1" ht="15" customHeight="1" x14ac:dyDescent="0.25"/>
    <row r="57" spans="1:1" ht="13.5" customHeight="1" x14ac:dyDescent="0.25"/>
    <row r="58" spans="1:1" ht="38.25" customHeight="1" x14ac:dyDescent="0.25"/>
    <row r="59" spans="1:1" ht="51" customHeight="1" x14ac:dyDescent="0.25"/>
    <row r="60" spans="1:1" ht="28.35" customHeight="1" x14ac:dyDescent="0.25"/>
    <row r="61" spans="1:1" ht="51" customHeight="1" x14ac:dyDescent="0.25"/>
    <row r="62" spans="1:1" ht="28.35" customHeight="1" x14ac:dyDescent="0.25"/>
    <row r="63" spans="1:1" ht="51" customHeight="1" x14ac:dyDescent="0.25"/>
    <row r="64" spans="1:1" ht="28.35" customHeight="1" x14ac:dyDescent="0.25"/>
    <row r="65" ht="51" customHeight="1" x14ac:dyDescent="0.25"/>
    <row r="66" ht="28.35" customHeight="1" x14ac:dyDescent="0.25"/>
    <row r="67" ht="51" customHeight="1" x14ac:dyDescent="0.25"/>
    <row r="68" ht="28.35" customHeight="1" x14ac:dyDescent="0.25"/>
    <row r="69" ht="51" customHeight="1" x14ac:dyDescent="0.25"/>
    <row r="70" ht="28.35" customHeight="1" x14ac:dyDescent="0.25"/>
    <row r="71" ht="51" customHeight="1" x14ac:dyDescent="0.25"/>
    <row r="72" ht="28.35" customHeight="1" x14ac:dyDescent="0.25"/>
    <row r="73" ht="51" customHeight="1" x14ac:dyDescent="0.25"/>
    <row r="74" ht="28.35" customHeight="1" x14ac:dyDescent="0.25"/>
    <row r="75" ht="19.5" customHeight="1" x14ac:dyDescent="0.25"/>
    <row r="76" ht="39" customHeight="1" x14ac:dyDescent="0.25"/>
    <row r="77" ht="51" customHeight="1" x14ac:dyDescent="0.25"/>
    <row r="78" ht="28.35" customHeight="1" x14ac:dyDescent="0.25"/>
    <row r="79" ht="51" customHeight="1" x14ac:dyDescent="0.25"/>
    <row r="80" ht="28.35" customHeight="1" x14ac:dyDescent="0.25"/>
    <row r="81" ht="51" customHeight="1" x14ac:dyDescent="0.25"/>
    <row r="82" ht="28.35" customHeight="1" x14ac:dyDescent="0.25"/>
    <row r="83" ht="51" customHeight="1" x14ac:dyDescent="0.25"/>
    <row r="84" ht="28.35" customHeight="1" x14ac:dyDescent="0.25"/>
    <row r="85" ht="51" customHeight="1" x14ac:dyDescent="0.25"/>
    <row r="86" ht="28.35" customHeight="1" x14ac:dyDescent="0.25"/>
    <row r="87" ht="51" customHeight="1" x14ac:dyDescent="0.25"/>
    <row r="88" ht="28.35" customHeight="1" x14ac:dyDescent="0.25"/>
    <row r="89" ht="51" customHeight="1" x14ac:dyDescent="0.25"/>
    <row r="90" ht="28.35" customHeight="1" x14ac:dyDescent="0.25"/>
    <row r="91" ht="51" customHeight="1" x14ac:dyDescent="0.25"/>
    <row r="92" ht="28.35" customHeight="1" x14ac:dyDescent="0.25"/>
    <row r="93" ht="51" customHeight="1" x14ac:dyDescent="0.25"/>
    <row r="94" ht="19.5" customHeight="1" x14ac:dyDescent="0.25"/>
    <row r="95" ht="15" customHeight="1" x14ac:dyDescent="0.25"/>
    <row r="98" ht="18.75" customHeight="1" x14ac:dyDescent="0.25"/>
  </sheetData>
  <mergeCells count="15">
    <mergeCell ref="F39:I39"/>
    <mergeCell ref="F41:I41"/>
    <mergeCell ref="D17:E17"/>
    <mergeCell ref="A9:I9"/>
    <mergeCell ref="A10:I10"/>
    <mergeCell ref="A11:I11"/>
    <mergeCell ref="A22:C22"/>
    <mergeCell ref="A17:C17"/>
    <mergeCell ref="A18:C18"/>
    <mergeCell ref="A19:C19"/>
    <mergeCell ref="A20:C20"/>
    <mergeCell ref="A21:C21"/>
    <mergeCell ref="A13:D13"/>
    <mergeCell ref="A14:D14"/>
    <mergeCell ref="A15:D15"/>
  </mergeCells>
  <dataValidations count="1">
    <dataValidation type="custom" allowBlank="1" showInputMessage="1" showErrorMessage="1" errorTitle="Krivi email" error="Upisani email je pogrešan jer ili sadrži razmak ili ne sadrži @." sqref="C34" xr:uid="{00000000-0002-0000-0000-000000000000}">
      <formula1>+AND(FIND("@",C34),FIND(".",C34),ISERROR(FIND(" ",C34)))</formula1>
    </dataValidation>
  </dataValidations>
  <hyperlinks>
    <hyperlink ref="C34" r:id="rId1" xr:uid="{A40BF30E-C41A-4CE1-830C-88AF48FAF379}"/>
  </hyperlinks>
  <pageMargins left="0.70866141732283472" right="0.70866141732283472" top="0.74803149606299213" bottom="0.74803149606299213" header="0.31496062992125984" footer="0.31496062992125984"/>
  <pageSetup paperSize="9" orientation="portrait" horizontalDpi="4294967293" verticalDpi="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295"/>
  <sheetViews>
    <sheetView tabSelected="1" topLeftCell="B1" zoomScale="87" zoomScaleNormal="87" workbookViewId="0">
      <selection activeCell="F6" sqref="F6"/>
    </sheetView>
  </sheetViews>
  <sheetFormatPr defaultRowHeight="12.75" x14ac:dyDescent="0.2"/>
  <cols>
    <col min="1" max="1" width="17.28515625" style="26" customWidth="1"/>
    <col min="2" max="2" width="35.28515625" style="24" customWidth="1"/>
    <col min="3" max="3" width="20.5703125" style="24" customWidth="1"/>
    <col min="4" max="4" width="22.42578125" style="24" customWidth="1"/>
    <col min="5" max="5" width="20.5703125" style="24" customWidth="1"/>
    <col min="6" max="6" width="17.5703125" style="25" customWidth="1"/>
    <col min="7" max="7" width="21.7109375" style="23" customWidth="1"/>
    <col min="8" max="8" width="40.5703125" style="23" customWidth="1"/>
    <col min="9" max="9" width="82" style="23" customWidth="1"/>
    <col min="10" max="16384" width="9.140625" style="23"/>
  </cols>
  <sheetData>
    <row r="1" spans="1:17" s="7" customFormat="1" ht="51.75" customHeight="1" thickBot="1" x14ac:dyDescent="0.3">
      <c r="A1" s="90" t="s">
        <v>514</v>
      </c>
      <c r="B1" s="91"/>
      <c r="C1" s="91"/>
      <c r="D1" s="91"/>
      <c r="E1" s="91"/>
      <c r="F1" s="91"/>
      <c r="G1" s="91"/>
      <c r="H1" s="91"/>
      <c r="I1" s="92"/>
      <c r="J1" s="61"/>
      <c r="K1" s="61"/>
      <c r="L1" s="61"/>
      <c r="M1" s="61"/>
      <c r="N1" s="61"/>
      <c r="O1" s="61"/>
      <c r="P1" s="61"/>
      <c r="Q1" s="61"/>
    </row>
    <row r="2" spans="1:17" s="7" customFormat="1" ht="15" customHeight="1" thickBot="1" x14ac:dyDescent="0.35">
      <c r="B2" s="128"/>
      <c r="C2" s="130">
        <f>SUM(C4:C23)</f>
        <v>238892</v>
      </c>
      <c r="D2" s="130">
        <f>SUM(D4:D23)</f>
        <v>188779.72</v>
      </c>
      <c r="E2" s="131">
        <f>SUM(E4:E27)</f>
        <v>3245.3</v>
      </c>
      <c r="F2" s="132">
        <f>SUM(F4:F62)</f>
        <v>48574.83</v>
      </c>
      <c r="G2" s="133">
        <f>SUM(G4:G29)</f>
        <v>238838.78999999998</v>
      </c>
      <c r="H2" s="129"/>
      <c r="I2" s="129"/>
    </row>
    <row r="3" spans="1:17" s="7" customFormat="1" ht="111.75" customHeight="1" thickBot="1" x14ac:dyDescent="0.3">
      <c r="A3" s="66" t="s">
        <v>511</v>
      </c>
      <c r="B3" s="67" t="s">
        <v>0</v>
      </c>
      <c r="C3" s="64" t="s">
        <v>508</v>
      </c>
      <c r="D3" s="73" t="s">
        <v>512</v>
      </c>
      <c r="E3" s="63" t="s">
        <v>510</v>
      </c>
      <c r="F3" s="63" t="s">
        <v>509</v>
      </c>
      <c r="G3" s="65" t="s">
        <v>515</v>
      </c>
      <c r="H3" s="62" t="s">
        <v>513</v>
      </c>
      <c r="I3" s="62" t="s">
        <v>507</v>
      </c>
    </row>
    <row r="4" spans="1:17" ht="125.25" customHeight="1" x14ac:dyDescent="0.2">
      <c r="A4" s="106" t="s">
        <v>144</v>
      </c>
      <c r="B4" s="107" t="s">
        <v>521</v>
      </c>
      <c r="C4" s="109">
        <v>22864</v>
      </c>
      <c r="D4" s="111">
        <v>22864</v>
      </c>
      <c r="E4" s="124"/>
      <c r="F4" s="124">
        <v>13574.83</v>
      </c>
      <c r="G4" s="126">
        <v>36438.83</v>
      </c>
      <c r="H4" s="112" t="s">
        <v>537</v>
      </c>
      <c r="I4" s="117" t="s">
        <v>551</v>
      </c>
    </row>
    <row r="5" spans="1:17" ht="120.75" customHeight="1" x14ac:dyDescent="0.2">
      <c r="A5" s="106" t="s">
        <v>144</v>
      </c>
      <c r="B5" s="107" t="s">
        <v>522</v>
      </c>
      <c r="C5" s="109">
        <v>45000</v>
      </c>
      <c r="D5" s="111">
        <v>45000</v>
      </c>
      <c r="E5" s="125">
        <v>447.25</v>
      </c>
      <c r="F5" s="125">
        <v>15000</v>
      </c>
      <c r="G5" s="127">
        <v>60447.25</v>
      </c>
      <c r="H5" s="112" t="s">
        <v>538</v>
      </c>
      <c r="I5" s="117" t="s">
        <v>552</v>
      </c>
    </row>
    <row r="6" spans="1:17" ht="235.5" customHeight="1" x14ac:dyDescent="0.2">
      <c r="A6" s="106" t="s">
        <v>144</v>
      </c>
      <c r="B6" s="107" t="s">
        <v>523</v>
      </c>
      <c r="C6" s="109">
        <v>69048</v>
      </c>
      <c r="D6" s="111">
        <v>34306.089999999997</v>
      </c>
      <c r="E6" s="125"/>
      <c r="F6" s="125"/>
      <c r="G6" s="127">
        <v>34306.089999999997</v>
      </c>
      <c r="H6" s="112" t="s">
        <v>539</v>
      </c>
      <c r="I6" s="118" t="s">
        <v>553</v>
      </c>
    </row>
    <row r="7" spans="1:17" ht="86.25" customHeight="1" x14ac:dyDescent="0.2">
      <c r="A7" s="106" t="s">
        <v>144</v>
      </c>
      <c r="B7" s="107" t="s">
        <v>524</v>
      </c>
      <c r="C7" s="109">
        <v>20000</v>
      </c>
      <c r="D7" s="111">
        <v>20000</v>
      </c>
      <c r="E7" s="125"/>
      <c r="F7" s="125">
        <v>10000</v>
      </c>
      <c r="G7" s="127">
        <v>29566.37</v>
      </c>
      <c r="H7" s="113" t="s">
        <v>540</v>
      </c>
      <c r="I7" s="119" t="s">
        <v>554</v>
      </c>
    </row>
    <row r="8" spans="1:17" ht="141" customHeight="1" x14ac:dyDescent="0.2">
      <c r="A8" s="106" t="s">
        <v>144</v>
      </c>
      <c r="B8" s="107" t="s">
        <v>525</v>
      </c>
      <c r="C8" s="109">
        <v>15782</v>
      </c>
      <c r="D8" s="111">
        <v>15782</v>
      </c>
      <c r="E8" s="125"/>
      <c r="F8" s="125">
        <v>10000</v>
      </c>
      <c r="G8" s="127">
        <v>23454.57</v>
      </c>
      <c r="H8" s="112" t="s">
        <v>541</v>
      </c>
      <c r="I8" s="120" t="s">
        <v>555</v>
      </c>
    </row>
    <row r="9" spans="1:17" ht="115.5" customHeight="1" x14ac:dyDescent="0.2">
      <c r="A9" s="106" t="s">
        <v>144</v>
      </c>
      <c r="B9" s="107" t="s">
        <v>526</v>
      </c>
      <c r="C9" s="109">
        <v>10335</v>
      </c>
      <c r="D9" s="111">
        <v>0</v>
      </c>
      <c r="E9" s="125"/>
      <c r="F9" s="125"/>
      <c r="G9" s="127">
        <v>0</v>
      </c>
      <c r="H9" s="114"/>
      <c r="I9" s="117" t="s">
        <v>556</v>
      </c>
    </row>
    <row r="10" spans="1:17" ht="129.75" customHeight="1" x14ac:dyDescent="0.2">
      <c r="A10" s="106" t="s">
        <v>144</v>
      </c>
      <c r="B10" s="108" t="s">
        <v>527</v>
      </c>
      <c r="C10" s="109">
        <v>3900</v>
      </c>
      <c r="D10" s="111">
        <v>3900</v>
      </c>
      <c r="E10" s="125">
        <v>975</v>
      </c>
      <c r="F10" s="125"/>
      <c r="G10" s="127">
        <v>4875</v>
      </c>
      <c r="H10" s="112" t="s">
        <v>542</v>
      </c>
      <c r="I10" s="121" t="s">
        <v>557</v>
      </c>
    </row>
    <row r="11" spans="1:17" ht="123.75" customHeight="1" x14ac:dyDescent="0.2">
      <c r="A11" s="106" t="s">
        <v>158</v>
      </c>
      <c r="B11" s="108" t="s">
        <v>528</v>
      </c>
      <c r="C11" s="109">
        <v>9796</v>
      </c>
      <c r="D11" s="111">
        <v>7775.31</v>
      </c>
      <c r="E11" s="125"/>
      <c r="F11" s="125"/>
      <c r="G11" s="127">
        <v>7775.31</v>
      </c>
      <c r="H11" s="115" t="s">
        <v>543</v>
      </c>
      <c r="I11" s="122" t="s">
        <v>558</v>
      </c>
    </row>
    <row r="12" spans="1:17" ht="170.1" customHeight="1" x14ac:dyDescent="0.2">
      <c r="A12" s="106" t="s">
        <v>144</v>
      </c>
      <c r="B12" s="108" t="s">
        <v>529</v>
      </c>
      <c r="C12" s="109">
        <v>1750</v>
      </c>
      <c r="D12" s="111">
        <v>1750</v>
      </c>
      <c r="E12" s="125"/>
      <c r="F12" s="125"/>
      <c r="G12" s="127">
        <v>1750</v>
      </c>
      <c r="H12" s="114" t="s">
        <v>544</v>
      </c>
      <c r="I12" s="121" t="s">
        <v>559</v>
      </c>
    </row>
    <row r="13" spans="1:17" ht="170.1" customHeight="1" x14ac:dyDescent="0.2">
      <c r="A13" s="106" t="s">
        <v>144</v>
      </c>
      <c r="B13" s="108" t="s">
        <v>530</v>
      </c>
      <c r="C13" s="110">
        <v>3850</v>
      </c>
      <c r="D13" s="111">
        <v>1235.32</v>
      </c>
      <c r="E13" s="125"/>
      <c r="F13" s="125"/>
      <c r="G13" s="127">
        <v>1235.32</v>
      </c>
      <c r="H13" s="114" t="s">
        <v>545</v>
      </c>
      <c r="I13" s="121" t="s">
        <v>563</v>
      </c>
    </row>
    <row r="14" spans="1:17" ht="170.1" customHeight="1" x14ac:dyDescent="0.2">
      <c r="A14" s="106" t="s">
        <v>144</v>
      </c>
      <c r="B14" s="108" t="s">
        <v>531</v>
      </c>
      <c r="C14" s="109">
        <v>400</v>
      </c>
      <c r="D14" s="111">
        <v>0</v>
      </c>
      <c r="E14" s="125"/>
      <c r="F14" s="125"/>
      <c r="G14" s="127">
        <v>0</v>
      </c>
      <c r="H14" s="114"/>
      <c r="I14" s="121" t="s">
        <v>566</v>
      </c>
    </row>
    <row r="15" spans="1:17" ht="170.1" customHeight="1" x14ac:dyDescent="0.2">
      <c r="A15" s="106" t="s">
        <v>144</v>
      </c>
      <c r="B15" s="108" t="s">
        <v>532</v>
      </c>
      <c r="C15" s="109">
        <v>1400</v>
      </c>
      <c r="D15" s="111">
        <v>1400</v>
      </c>
      <c r="E15" s="125">
        <v>1100</v>
      </c>
      <c r="F15" s="125"/>
      <c r="G15" s="127">
        <v>3500</v>
      </c>
      <c r="H15" s="115" t="s">
        <v>546</v>
      </c>
      <c r="I15" s="121" t="s">
        <v>560</v>
      </c>
    </row>
    <row r="16" spans="1:17" ht="170.1" customHeight="1" x14ac:dyDescent="0.2">
      <c r="A16" s="106" t="s">
        <v>158</v>
      </c>
      <c r="B16" s="108" t="s">
        <v>533</v>
      </c>
      <c r="C16" s="109">
        <v>3340</v>
      </c>
      <c r="D16" s="111">
        <v>3340</v>
      </c>
      <c r="E16" s="125">
        <v>347.94</v>
      </c>
      <c r="F16" s="125"/>
      <c r="G16" s="127">
        <v>3687.94</v>
      </c>
      <c r="H16" s="112" t="s">
        <v>547</v>
      </c>
      <c r="I16" s="121" t="s">
        <v>561</v>
      </c>
    </row>
    <row r="17" spans="1:9" ht="170.1" customHeight="1" x14ac:dyDescent="0.2">
      <c r="A17" s="106" t="s">
        <v>158</v>
      </c>
      <c r="B17" s="108" t="s">
        <v>534</v>
      </c>
      <c r="C17" s="109">
        <v>9177</v>
      </c>
      <c r="D17" s="111">
        <v>9177</v>
      </c>
      <c r="E17" s="125">
        <v>375.11</v>
      </c>
      <c r="F17" s="125"/>
      <c r="G17" s="127">
        <v>9552.11</v>
      </c>
      <c r="H17" s="112" t="s">
        <v>548</v>
      </c>
      <c r="I17" s="121" t="s">
        <v>564</v>
      </c>
    </row>
    <row r="18" spans="1:9" ht="170.1" customHeight="1" x14ac:dyDescent="0.2">
      <c r="A18" s="106" t="s">
        <v>158</v>
      </c>
      <c r="B18" s="108" t="s">
        <v>535</v>
      </c>
      <c r="C18" s="109">
        <v>14875</v>
      </c>
      <c r="D18" s="111">
        <v>14875</v>
      </c>
      <c r="E18" s="125"/>
      <c r="F18" s="125"/>
      <c r="G18" s="127">
        <v>14875</v>
      </c>
      <c r="H18" s="116" t="s">
        <v>549</v>
      </c>
      <c r="I18" s="121" t="s">
        <v>562</v>
      </c>
    </row>
    <row r="19" spans="1:9" ht="170.1" customHeight="1" x14ac:dyDescent="0.2">
      <c r="A19" s="106" t="s">
        <v>158</v>
      </c>
      <c r="B19" s="108" t="s">
        <v>536</v>
      </c>
      <c r="C19" s="109">
        <v>7375</v>
      </c>
      <c r="D19" s="111">
        <v>7375</v>
      </c>
      <c r="E19" s="125"/>
      <c r="F19" s="125"/>
      <c r="G19" s="127">
        <v>7375</v>
      </c>
      <c r="H19" s="114" t="s">
        <v>550</v>
      </c>
      <c r="I19" s="123" t="s">
        <v>565</v>
      </c>
    </row>
    <row r="20" spans="1:9" ht="170.1" customHeight="1" x14ac:dyDescent="0.2">
      <c r="A20" s="68"/>
      <c r="C20" s="69"/>
      <c r="D20" s="74"/>
      <c r="E20" s="25"/>
      <c r="I20" s="75"/>
    </row>
    <row r="21" spans="1:9" ht="170.1" customHeight="1" x14ac:dyDescent="0.2">
      <c r="A21" s="68"/>
      <c r="C21" s="69"/>
      <c r="D21" s="74"/>
      <c r="E21" s="25"/>
      <c r="I21" s="75"/>
    </row>
    <row r="22" spans="1:9" ht="170.1" customHeight="1" x14ac:dyDescent="0.2">
      <c r="A22" s="68"/>
      <c r="C22" s="69"/>
      <c r="D22" s="74"/>
      <c r="E22" s="25"/>
      <c r="I22" s="75"/>
    </row>
    <row r="23" spans="1:9" ht="170.1" customHeight="1" x14ac:dyDescent="0.2">
      <c r="A23" s="68"/>
      <c r="C23" s="69"/>
      <c r="D23" s="74"/>
      <c r="E23" s="25"/>
      <c r="I23" s="75"/>
    </row>
    <row r="24" spans="1:9" ht="170.1" customHeight="1" x14ac:dyDescent="0.2">
      <c r="A24" s="68"/>
      <c r="C24" s="69"/>
      <c r="D24" s="74"/>
      <c r="E24" s="25"/>
      <c r="I24" s="75"/>
    </row>
    <row r="25" spans="1:9" ht="170.1" customHeight="1" x14ac:dyDescent="0.2">
      <c r="A25" s="68"/>
      <c r="C25" s="69"/>
      <c r="D25" s="74"/>
      <c r="E25" s="25"/>
      <c r="I25" s="75"/>
    </row>
    <row r="26" spans="1:9" ht="170.1" customHeight="1" x14ac:dyDescent="0.2">
      <c r="A26" s="68"/>
      <c r="C26" s="69"/>
      <c r="D26" s="74"/>
      <c r="E26" s="25"/>
      <c r="I26" s="75"/>
    </row>
    <row r="27" spans="1:9" ht="170.1" customHeight="1" x14ac:dyDescent="0.2">
      <c r="A27" s="68"/>
      <c r="C27" s="69"/>
      <c r="D27" s="74"/>
      <c r="E27" s="25"/>
      <c r="I27" s="75"/>
    </row>
    <row r="28" spans="1:9" ht="170.1" customHeight="1" x14ac:dyDescent="0.2">
      <c r="A28" s="68"/>
      <c r="C28" s="69"/>
      <c r="D28" s="74"/>
      <c r="E28" s="25"/>
      <c r="I28" s="75"/>
    </row>
    <row r="29" spans="1:9" ht="170.1" customHeight="1" x14ac:dyDescent="0.2">
      <c r="A29" s="68"/>
      <c r="C29" s="69"/>
      <c r="D29" s="74"/>
      <c r="E29" s="25"/>
      <c r="I29" s="75"/>
    </row>
    <row r="30" spans="1:9" ht="170.1" customHeight="1" thickBot="1" x14ac:dyDescent="0.25">
      <c r="A30" s="70"/>
      <c r="B30" s="71"/>
      <c r="C30" s="72"/>
      <c r="D30" s="76"/>
      <c r="E30" s="77"/>
      <c r="F30" s="77"/>
      <c r="G30" s="78"/>
      <c r="H30" s="78"/>
      <c r="I30" s="79"/>
    </row>
    <row r="31" spans="1:9" ht="170.1" customHeight="1" x14ac:dyDescent="0.2">
      <c r="A31" s="68"/>
      <c r="D31" s="74"/>
      <c r="E31" s="25"/>
      <c r="I31" s="75"/>
    </row>
    <row r="32" spans="1:9" ht="170.1" customHeight="1" thickBot="1" x14ac:dyDescent="0.25">
      <c r="A32" s="70"/>
      <c r="B32" s="71"/>
      <c r="C32" s="71"/>
      <c r="D32" s="74"/>
      <c r="E32" s="25"/>
      <c r="I32" s="75"/>
    </row>
    <row r="33" spans="4:9" ht="170.1" customHeight="1" x14ac:dyDescent="0.2">
      <c r="D33" s="74"/>
      <c r="E33" s="25"/>
      <c r="I33" s="75"/>
    </row>
    <row r="34" spans="4:9" ht="170.1" customHeight="1" x14ac:dyDescent="0.2">
      <c r="D34" s="74"/>
      <c r="E34" s="25"/>
      <c r="I34" s="75"/>
    </row>
    <row r="35" spans="4:9" ht="170.1" customHeight="1" x14ac:dyDescent="0.2">
      <c r="D35" s="74"/>
      <c r="E35" s="25"/>
      <c r="I35" s="75"/>
    </row>
    <row r="36" spans="4:9" ht="170.1" customHeight="1" x14ac:dyDescent="0.2">
      <c r="D36" s="74"/>
      <c r="E36" s="25"/>
      <c r="I36" s="75"/>
    </row>
    <row r="37" spans="4:9" ht="170.1" customHeight="1" x14ac:dyDescent="0.2">
      <c r="D37" s="74"/>
      <c r="E37" s="25"/>
      <c r="I37" s="75"/>
    </row>
    <row r="38" spans="4:9" ht="170.1" customHeight="1" x14ac:dyDescent="0.2">
      <c r="D38" s="74"/>
      <c r="E38" s="25"/>
      <c r="I38" s="75"/>
    </row>
    <row r="39" spans="4:9" ht="170.1" customHeight="1" x14ac:dyDescent="0.2">
      <c r="D39" s="74"/>
      <c r="E39" s="25"/>
      <c r="I39" s="75"/>
    </row>
    <row r="40" spans="4:9" ht="170.1" customHeight="1" x14ac:dyDescent="0.2">
      <c r="D40" s="74"/>
      <c r="E40" s="25"/>
      <c r="I40" s="75"/>
    </row>
    <row r="41" spans="4:9" ht="170.1" customHeight="1" x14ac:dyDescent="0.2">
      <c r="D41" s="74"/>
      <c r="E41" s="25"/>
      <c r="I41" s="75"/>
    </row>
    <row r="42" spans="4:9" ht="170.1" customHeight="1" x14ac:dyDescent="0.2">
      <c r="D42" s="74"/>
      <c r="E42" s="25"/>
      <c r="I42" s="75"/>
    </row>
    <row r="43" spans="4:9" ht="170.1" customHeight="1" x14ac:dyDescent="0.2">
      <c r="D43" s="74"/>
      <c r="E43" s="25"/>
      <c r="I43" s="75"/>
    </row>
    <row r="44" spans="4:9" ht="170.1" customHeight="1" x14ac:dyDescent="0.2">
      <c r="D44" s="74"/>
      <c r="E44" s="25"/>
      <c r="I44" s="75"/>
    </row>
    <row r="45" spans="4:9" ht="170.1" customHeight="1" x14ac:dyDescent="0.2">
      <c r="D45" s="74"/>
      <c r="E45" s="25"/>
      <c r="I45" s="75"/>
    </row>
    <row r="46" spans="4:9" ht="170.1" customHeight="1" x14ac:dyDescent="0.2">
      <c r="D46" s="74"/>
      <c r="E46" s="25"/>
      <c r="I46" s="75"/>
    </row>
    <row r="47" spans="4:9" ht="170.1" customHeight="1" x14ac:dyDescent="0.2">
      <c r="D47" s="74"/>
      <c r="E47" s="25"/>
      <c r="I47" s="75"/>
    </row>
    <row r="48" spans="4:9" ht="170.1" customHeight="1" x14ac:dyDescent="0.2">
      <c r="D48" s="74"/>
      <c r="E48" s="25"/>
      <c r="I48" s="75"/>
    </row>
    <row r="49" spans="4:9" ht="170.1" customHeight="1" x14ac:dyDescent="0.2">
      <c r="D49" s="74"/>
      <c r="E49" s="25"/>
      <c r="I49" s="75"/>
    </row>
    <row r="50" spans="4:9" ht="170.1" customHeight="1" x14ac:dyDescent="0.2">
      <c r="D50" s="74"/>
      <c r="E50" s="25"/>
      <c r="I50" s="75"/>
    </row>
    <row r="51" spans="4:9" ht="170.1" customHeight="1" x14ac:dyDescent="0.2">
      <c r="D51" s="74"/>
      <c r="E51" s="25"/>
      <c r="I51" s="75"/>
    </row>
    <row r="52" spans="4:9" ht="170.1" customHeight="1" x14ac:dyDescent="0.2">
      <c r="D52" s="74"/>
      <c r="E52" s="25"/>
      <c r="I52" s="75"/>
    </row>
    <row r="53" spans="4:9" ht="170.1" customHeight="1" x14ac:dyDescent="0.2">
      <c r="D53" s="74"/>
      <c r="E53" s="25"/>
      <c r="I53" s="75"/>
    </row>
    <row r="54" spans="4:9" ht="170.1" customHeight="1" x14ac:dyDescent="0.2">
      <c r="D54" s="74"/>
      <c r="E54" s="25"/>
      <c r="I54" s="75"/>
    </row>
    <row r="55" spans="4:9" ht="170.1" customHeight="1" x14ac:dyDescent="0.2">
      <c r="D55" s="74"/>
      <c r="E55" s="25"/>
      <c r="I55" s="75"/>
    </row>
    <row r="56" spans="4:9" ht="170.1" customHeight="1" x14ac:dyDescent="0.2">
      <c r="D56" s="74"/>
      <c r="E56" s="25"/>
      <c r="I56" s="75"/>
    </row>
    <row r="57" spans="4:9" ht="170.1" customHeight="1" x14ac:dyDescent="0.2">
      <c r="D57" s="74"/>
      <c r="E57" s="25"/>
      <c r="I57" s="75"/>
    </row>
    <row r="58" spans="4:9" ht="170.1" customHeight="1" x14ac:dyDescent="0.2">
      <c r="D58" s="74"/>
      <c r="E58" s="25"/>
      <c r="I58" s="75"/>
    </row>
    <row r="59" spans="4:9" ht="170.1" customHeight="1" x14ac:dyDescent="0.2">
      <c r="D59" s="74"/>
      <c r="E59" s="25"/>
      <c r="I59" s="75"/>
    </row>
    <row r="60" spans="4:9" ht="170.1" customHeight="1" x14ac:dyDescent="0.2">
      <c r="D60" s="74"/>
      <c r="E60" s="25"/>
      <c r="I60" s="75"/>
    </row>
    <row r="61" spans="4:9" ht="170.1" customHeight="1" x14ac:dyDescent="0.2">
      <c r="D61" s="74"/>
      <c r="E61" s="25"/>
      <c r="I61" s="75"/>
    </row>
    <row r="62" spans="4:9" ht="170.1" customHeight="1" x14ac:dyDescent="0.2">
      <c r="D62" s="74"/>
      <c r="E62" s="25"/>
      <c r="I62" s="75"/>
    </row>
    <row r="63" spans="4:9" ht="170.1" customHeight="1" x14ac:dyDescent="0.2">
      <c r="D63" s="74"/>
      <c r="E63" s="25"/>
      <c r="I63" s="75"/>
    </row>
    <row r="64" spans="4:9" ht="170.1" customHeight="1" x14ac:dyDescent="0.2">
      <c r="D64" s="74"/>
      <c r="E64" s="25"/>
      <c r="I64" s="75"/>
    </row>
    <row r="65" spans="4:9" ht="170.1" customHeight="1" x14ac:dyDescent="0.2">
      <c r="D65" s="74"/>
      <c r="E65" s="25"/>
      <c r="I65" s="75"/>
    </row>
    <row r="66" spans="4:9" ht="170.1" customHeight="1" x14ac:dyDescent="0.2">
      <c r="D66" s="74"/>
      <c r="E66" s="25"/>
      <c r="I66" s="75"/>
    </row>
    <row r="67" spans="4:9" ht="170.1" customHeight="1" x14ac:dyDescent="0.2">
      <c r="D67" s="74"/>
      <c r="E67" s="25"/>
      <c r="I67" s="75"/>
    </row>
    <row r="68" spans="4:9" ht="170.1" customHeight="1" x14ac:dyDescent="0.2">
      <c r="D68" s="74"/>
      <c r="E68" s="25"/>
      <c r="I68" s="75"/>
    </row>
    <row r="69" spans="4:9" ht="170.1" customHeight="1" x14ac:dyDescent="0.2">
      <c r="D69" s="74"/>
      <c r="E69" s="25"/>
      <c r="I69" s="75"/>
    </row>
    <row r="70" spans="4:9" ht="170.1" customHeight="1" x14ac:dyDescent="0.2">
      <c r="D70" s="74"/>
      <c r="E70" s="25"/>
      <c r="I70" s="75"/>
    </row>
    <row r="71" spans="4:9" ht="170.1" customHeight="1" x14ac:dyDescent="0.2">
      <c r="D71" s="74"/>
      <c r="E71" s="25"/>
      <c r="I71" s="75"/>
    </row>
    <row r="72" spans="4:9" ht="170.1" customHeight="1" x14ac:dyDescent="0.2">
      <c r="D72" s="74"/>
      <c r="E72" s="25"/>
      <c r="I72" s="75"/>
    </row>
    <row r="73" spans="4:9" ht="170.1" customHeight="1" thickBot="1" x14ac:dyDescent="0.25">
      <c r="D73" s="76"/>
      <c r="E73" s="77"/>
      <c r="F73" s="77"/>
      <c r="G73" s="78"/>
      <c r="H73" s="78"/>
      <c r="I73" s="79"/>
    </row>
    <row r="74" spans="4:9" ht="170.1" customHeight="1" x14ac:dyDescent="0.2">
      <c r="E74" s="25"/>
    </row>
    <row r="75" spans="4:9" ht="170.1" customHeight="1" x14ac:dyDescent="0.2">
      <c r="E75" s="25"/>
    </row>
    <row r="76" spans="4:9" ht="170.1" customHeight="1" x14ac:dyDescent="0.2">
      <c r="E76" s="25"/>
    </row>
    <row r="77" spans="4:9" ht="170.1" customHeight="1" x14ac:dyDescent="0.2">
      <c r="E77" s="25"/>
    </row>
    <row r="78" spans="4:9" ht="170.1" customHeight="1" x14ac:dyDescent="0.2">
      <c r="E78" s="25"/>
    </row>
    <row r="79" spans="4:9" ht="170.1" customHeight="1" x14ac:dyDescent="0.2">
      <c r="E79" s="25"/>
    </row>
    <row r="80" spans="4:9" ht="170.1" customHeight="1" x14ac:dyDescent="0.2">
      <c r="E80" s="25"/>
    </row>
    <row r="81" spans="5:5" ht="170.1" customHeight="1" x14ac:dyDescent="0.2">
      <c r="E81" s="25"/>
    </row>
    <row r="82" spans="5:5" ht="170.1" customHeight="1" x14ac:dyDescent="0.2">
      <c r="E82" s="25"/>
    </row>
    <row r="83" spans="5:5" ht="170.1" customHeight="1" x14ac:dyDescent="0.2">
      <c r="E83" s="25"/>
    </row>
    <row r="84" spans="5:5" ht="170.1" customHeight="1" x14ac:dyDescent="0.2">
      <c r="E84" s="25"/>
    </row>
    <row r="85" spans="5:5" ht="170.1" customHeight="1" x14ac:dyDescent="0.2">
      <c r="E85" s="25"/>
    </row>
    <row r="86" spans="5:5" ht="170.1" customHeight="1" x14ac:dyDescent="0.2">
      <c r="E86" s="25"/>
    </row>
    <row r="87" spans="5:5" ht="170.1" customHeight="1" x14ac:dyDescent="0.2">
      <c r="E87" s="25"/>
    </row>
    <row r="88" spans="5:5" ht="170.1" customHeight="1" x14ac:dyDescent="0.2">
      <c r="E88" s="25"/>
    </row>
    <row r="89" spans="5:5" ht="170.1" customHeight="1" x14ac:dyDescent="0.2">
      <c r="E89" s="25"/>
    </row>
    <row r="90" spans="5:5" ht="170.1" customHeight="1" x14ac:dyDescent="0.2">
      <c r="E90" s="25"/>
    </row>
    <row r="91" spans="5:5" ht="170.1" customHeight="1" x14ac:dyDescent="0.2">
      <c r="E91" s="25"/>
    </row>
    <row r="92" spans="5:5" ht="170.1" customHeight="1" x14ac:dyDescent="0.2">
      <c r="E92" s="25"/>
    </row>
    <row r="93" spans="5:5" ht="170.1" customHeight="1" x14ac:dyDescent="0.2">
      <c r="E93" s="25"/>
    </row>
    <row r="94" spans="5:5" ht="170.1" customHeight="1" x14ac:dyDescent="0.2">
      <c r="E94" s="25"/>
    </row>
    <row r="95" spans="5:5" ht="170.1" customHeight="1" x14ac:dyDescent="0.2">
      <c r="E95" s="25"/>
    </row>
    <row r="96" spans="5:5" ht="170.1" customHeight="1" x14ac:dyDescent="0.2">
      <c r="E96" s="25"/>
    </row>
    <row r="97" spans="5:5" ht="170.1" customHeight="1" x14ac:dyDescent="0.2">
      <c r="E97" s="25"/>
    </row>
    <row r="98" spans="5:5" ht="170.1" customHeight="1" x14ac:dyDescent="0.2">
      <c r="E98" s="25"/>
    </row>
    <row r="99" spans="5:5" ht="170.1" customHeight="1" x14ac:dyDescent="0.2">
      <c r="E99" s="25"/>
    </row>
    <row r="100" spans="5:5" ht="170.1" customHeight="1" x14ac:dyDescent="0.2">
      <c r="E100" s="25"/>
    </row>
    <row r="101" spans="5:5" ht="170.1" customHeight="1" x14ac:dyDescent="0.2">
      <c r="E101" s="25"/>
    </row>
    <row r="102" spans="5:5" ht="170.1" customHeight="1" x14ac:dyDescent="0.2">
      <c r="E102" s="25"/>
    </row>
    <row r="103" spans="5:5" ht="170.1" customHeight="1" x14ac:dyDescent="0.2">
      <c r="E103" s="25"/>
    </row>
    <row r="104" spans="5:5" ht="170.1" customHeight="1" x14ac:dyDescent="0.2">
      <c r="E104" s="25"/>
    </row>
    <row r="105" spans="5:5" ht="170.1" customHeight="1" x14ac:dyDescent="0.2">
      <c r="E105" s="25"/>
    </row>
    <row r="106" spans="5:5" ht="170.1" customHeight="1" x14ac:dyDescent="0.2">
      <c r="E106" s="25"/>
    </row>
    <row r="107" spans="5:5" ht="170.1" customHeight="1" x14ac:dyDescent="0.2">
      <c r="E107" s="25"/>
    </row>
    <row r="108" spans="5:5" ht="170.1" customHeight="1" x14ac:dyDescent="0.2">
      <c r="E108" s="25"/>
    </row>
    <row r="109" spans="5:5" ht="170.1" customHeight="1" x14ac:dyDescent="0.2">
      <c r="E109" s="25"/>
    </row>
    <row r="110" spans="5:5" ht="170.1" customHeight="1" x14ac:dyDescent="0.2">
      <c r="E110" s="25"/>
    </row>
    <row r="111" spans="5:5" ht="170.1" customHeight="1" x14ac:dyDescent="0.2">
      <c r="E111" s="25"/>
    </row>
    <row r="112" spans="5:5" ht="170.1" customHeight="1" x14ac:dyDescent="0.2">
      <c r="E112" s="25"/>
    </row>
    <row r="113" spans="5:5" ht="170.1" customHeight="1" x14ac:dyDescent="0.2">
      <c r="E113" s="25"/>
    </row>
    <row r="114" spans="5:5" ht="170.1" customHeight="1" x14ac:dyDescent="0.2">
      <c r="E114" s="25"/>
    </row>
    <row r="115" spans="5:5" ht="170.1" customHeight="1" x14ac:dyDescent="0.2">
      <c r="E115" s="25"/>
    </row>
    <row r="116" spans="5:5" ht="170.1" customHeight="1" x14ac:dyDescent="0.2">
      <c r="E116" s="25"/>
    </row>
    <row r="117" spans="5:5" ht="170.1" customHeight="1" x14ac:dyDescent="0.2">
      <c r="E117" s="25"/>
    </row>
    <row r="118" spans="5:5" ht="170.1" customHeight="1" x14ac:dyDescent="0.2">
      <c r="E118" s="25"/>
    </row>
    <row r="119" spans="5:5" ht="170.1" customHeight="1" x14ac:dyDescent="0.2">
      <c r="E119" s="25"/>
    </row>
    <row r="120" spans="5:5" ht="170.1" customHeight="1" x14ac:dyDescent="0.2">
      <c r="E120" s="25"/>
    </row>
    <row r="121" spans="5:5" ht="170.1" customHeight="1" x14ac:dyDescent="0.2">
      <c r="E121" s="25"/>
    </row>
    <row r="122" spans="5:5" ht="170.1" customHeight="1" x14ac:dyDescent="0.2">
      <c r="E122" s="25"/>
    </row>
    <row r="123" spans="5:5" ht="170.1" customHeight="1" x14ac:dyDescent="0.2">
      <c r="E123" s="25"/>
    </row>
    <row r="124" spans="5:5" ht="170.1" customHeight="1" x14ac:dyDescent="0.2">
      <c r="E124" s="25"/>
    </row>
    <row r="125" spans="5:5" ht="170.1" customHeight="1" x14ac:dyDescent="0.2">
      <c r="E125" s="25"/>
    </row>
    <row r="126" spans="5:5" ht="170.1" customHeight="1" x14ac:dyDescent="0.2">
      <c r="E126" s="25"/>
    </row>
    <row r="127" spans="5:5" ht="170.1" customHeight="1" x14ac:dyDescent="0.2">
      <c r="E127" s="25"/>
    </row>
    <row r="128" spans="5:5" ht="170.1" customHeight="1" x14ac:dyDescent="0.2">
      <c r="E128" s="25"/>
    </row>
    <row r="129" spans="5:5" ht="170.1" customHeight="1" x14ac:dyDescent="0.2">
      <c r="E129" s="25"/>
    </row>
    <row r="130" spans="5:5" ht="170.1" customHeight="1" x14ac:dyDescent="0.2">
      <c r="E130" s="25"/>
    </row>
    <row r="131" spans="5:5" ht="170.1" customHeight="1" x14ac:dyDescent="0.2">
      <c r="E131" s="25"/>
    </row>
    <row r="132" spans="5:5" ht="170.1" customHeight="1" x14ac:dyDescent="0.2">
      <c r="E132" s="25"/>
    </row>
    <row r="133" spans="5:5" ht="170.1" customHeight="1" x14ac:dyDescent="0.2">
      <c r="E133" s="25"/>
    </row>
    <row r="134" spans="5:5" ht="170.1" customHeight="1" x14ac:dyDescent="0.2">
      <c r="E134" s="25"/>
    </row>
    <row r="135" spans="5:5" ht="170.1" customHeight="1" x14ac:dyDescent="0.2">
      <c r="E135" s="25"/>
    </row>
    <row r="136" spans="5:5" ht="170.1" customHeight="1" x14ac:dyDescent="0.2">
      <c r="E136" s="25"/>
    </row>
    <row r="137" spans="5:5" ht="170.1" customHeight="1" x14ac:dyDescent="0.2">
      <c r="E137" s="25"/>
    </row>
    <row r="138" spans="5:5" ht="170.1" customHeight="1" x14ac:dyDescent="0.2">
      <c r="E138" s="25"/>
    </row>
    <row r="139" spans="5:5" ht="170.1" customHeight="1" x14ac:dyDescent="0.2">
      <c r="E139" s="25"/>
    </row>
    <row r="140" spans="5:5" ht="170.1" customHeight="1" x14ac:dyDescent="0.2">
      <c r="E140" s="25"/>
    </row>
    <row r="141" spans="5:5" ht="170.1" customHeight="1" x14ac:dyDescent="0.2">
      <c r="E141" s="25"/>
    </row>
    <row r="142" spans="5:5" ht="170.1" customHeight="1" x14ac:dyDescent="0.2">
      <c r="E142" s="25"/>
    </row>
    <row r="143" spans="5:5" ht="170.1" customHeight="1" x14ac:dyDescent="0.2">
      <c r="E143" s="25"/>
    </row>
    <row r="144" spans="5:5" ht="170.1" customHeight="1" x14ac:dyDescent="0.2">
      <c r="E144" s="25"/>
    </row>
    <row r="145" spans="5:5" ht="170.1" customHeight="1" x14ac:dyDescent="0.2">
      <c r="E145" s="25"/>
    </row>
    <row r="146" spans="5:5" ht="170.1" customHeight="1" x14ac:dyDescent="0.2">
      <c r="E146" s="25"/>
    </row>
    <row r="147" spans="5:5" ht="170.1" customHeight="1" x14ac:dyDescent="0.2">
      <c r="E147" s="25"/>
    </row>
    <row r="148" spans="5:5" ht="170.1" customHeight="1" x14ac:dyDescent="0.2">
      <c r="E148" s="25"/>
    </row>
    <row r="149" spans="5:5" ht="170.1" customHeight="1" x14ac:dyDescent="0.2">
      <c r="E149" s="25"/>
    </row>
    <row r="150" spans="5:5" ht="170.1" customHeight="1" x14ac:dyDescent="0.2">
      <c r="E150" s="25"/>
    </row>
    <row r="151" spans="5:5" ht="170.1" customHeight="1" x14ac:dyDescent="0.2">
      <c r="E151" s="25"/>
    </row>
    <row r="152" spans="5:5" ht="170.1" customHeight="1" x14ac:dyDescent="0.2">
      <c r="E152" s="25"/>
    </row>
    <row r="153" spans="5:5" ht="170.1" customHeight="1" x14ac:dyDescent="0.2">
      <c r="E153" s="25"/>
    </row>
    <row r="154" spans="5:5" ht="170.1" customHeight="1" x14ac:dyDescent="0.2">
      <c r="E154" s="25"/>
    </row>
    <row r="155" spans="5:5" ht="170.1" customHeight="1" x14ac:dyDescent="0.2">
      <c r="E155" s="25"/>
    </row>
    <row r="156" spans="5:5" ht="170.1" customHeight="1" x14ac:dyDescent="0.2">
      <c r="E156" s="25"/>
    </row>
    <row r="157" spans="5:5" ht="170.1" customHeight="1" x14ac:dyDescent="0.2">
      <c r="E157" s="25"/>
    </row>
    <row r="158" spans="5:5" ht="170.1" customHeight="1" x14ac:dyDescent="0.2">
      <c r="E158" s="25"/>
    </row>
    <row r="159" spans="5:5" ht="170.1" customHeight="1" x14ac:dyDescent="0.2">
      <c r="E159" s="25"/>
    </row>
    <row r="160" spans="5:5" ht="170.1" customHeight="1" x14ac:dyDescent="0.2">
      <c r="E160" s="25"/>
    </row>
    <row r="161" spans="5:5" ht="170.1" customHeight="1" x14ac:dyDescent="0.2">
      <c r="E161" s="25"/>
    </row>
    <row r="162" spans="5:5" ht="170.1" customHeight="1" x14ac:dyDescent="0.2">
      <c r="E162" s="25"/>
    </row>
    <row r="163" spans="5:5" ht="170.1" customHeight="1" x14ac:dyDescent="0.2">
      <c r="E163" s="25"/>
    </row>
    <row r="164" spans="5:5" ht="170.1" customHeight="1" x14ac:dyDescent="0.2">
      <c r="E164" s="25"/>
    </row>
    <row r="165" spans="5:5" ht="170.1" customHeight="1" x14ac:dyDescent="0.2">
      <c r="E165" s="25"/>
    </row>
    <row r="166" spans="5:5" ht="170.1" customHeight="1" x14ac:dyDescent="0.2">
      <c r="E166" s="25"/>
    </row>
    <row r="167" spans="5:5" ht="170.1" customHeight="1" x14ac:dyDescent="0.2">
      <c r="E167" s="25"/>
    </row>
    <row r="168" spans="5:5" ht="170.1" customHeight="1" x14ac:dyDescent="0.2">
      <c r="E168" s="25"/>
    </row>
    <row r="169" spans="5:5" ht="170.1" customHeight="1" x14ac:dyDescent="0.2">
      <c r="E169" s="25"/>
    </row>
    <row r="170" spans="5:5" ht="170.1" customHeight="1" x14ac:dyDescent="0.2">
      <c r="E170" s="25"/>
    </row>
    <row r="171" spans="5:5" ht="170.1" customHeight="1" x14ac:dyDescent="0.2">
      <c r="E171" s="25"/>
    </row>
    <row r="172" spans="5:5" ht="170.1" customHeight="1" x14ac:dyDescent="0.2">
      <c r="E172" s="25"/>
    </row>
    <row r="173" spans="5:5" ht="170.1" customHeight="1" x14ac:dyDescent="0.2">
      <c r="E173" s="25"/>
    </row>
    <row r="174" spans="5:5" ht="170.1" customHeight="1" x14ac:dyDescent="0.2">
      <c r="E174" s="25"/>
    </row>
    <row r="175" spans="5:5" ht="170.1" customHeight="1" x14ac:dyDescent="0.2">
      <c r="E175" s="25"/>
    </row>
    <row r="176" spans="5:5" ht="170.1" customHeight="1" x14ac:dyDescent="0.2">
      <c r="E176" s="25"/>
    </row>
    <row r="177" spans="5:5" ht="170.1" customHeight="1" x14ac:dyDescent="0.2">
      <c r="E177" s="25"/>
    </row>
    <row r="178" spans="5:5" ht="170.1" customHeight="1" x14ac:dyDescent="0.2">
      <c r="E178" s="25"/>
    </row>
    <row r="179" spans="5:5" ht="170.1" customHeight="1" x14ac:dyDescent="0.2">
      <c r="E179" s="25"/>
    </row>
    <row r="180" spans="5:5" ht="170.1" customHeight="1" x14ac:dyDescent="0.2"/>
    <row r="181" spans="5:5" ht="170.1" customHeight="1" x14ac:dyDescent="0.2"/>
    <row r="182" spans="5:5" ht="170.1" customHeight="1" x14ac:dyDescent="0.2"/>
    <row r="183" spans="5:5" ht="170.1" customHeight="1" x14ac:dyDescent="0.2"/>
    <row r="184" spans="5:5" ht="170.1" customHeight="1" x14ac:dyDescent="0.2"/>
    <row r="185" spans="5:5" ht="170.1" customHeight="1" x14ac:dyDescent="0.2"/>
    <row r="186" spans="5:5" ht="170.1" customHeight="1" x14ac:dyDescent="0.2"/>
    <row r="187" spans="5:5" ht="170.1" customHeight="1" x14ac:dyDescent="0.2"/>
    <row r="188" spans="5:5" ht="170.1" customHeight="1" x14ac:dyDescent="0.2"/>
    <row r="189" spans="5:5" ht="170.1" customHeight="1" x14ac:dyDescent="0.2"/>
    <row r="190" spans="5:5" ht="170.1" customHeight="1" x14ac:dyDescent="0.2"/>
    <row r="191" spans="5:5" ht="170.1" customHeight="1" x14ac:dyDescent="0.2"/>
    <row r="192" spans="5:5" ht="170.1" customHeight="1" x14ac:dyDescent="0.2"/>
    <row r="193" ht="170.1" customHeight="1" x14ac:dyDescent="0.2"/>
    <row r="194" ht="170.1" customHeight="1" x14ac:dyDescent="0.2"/>
    <row r="195" ht="170.1" customHeight="1" x14ac:dyDescent="0.2"/>
    <row r="196" ht="170.1" customHeight="1" x14ac:dyDescent="0.2"/>
    <row r="197" ht="170.1" customHeight="1" x14ac:dyDescent="0.2"/>
    <row r="198" ht="170.1" customHeight="1" x14ac:dyDescent="0.2"/>
    <row r="199" ht="170.1" customHeight="1" x14ac:dyDescent="0.2"/>
    <row r="200" ht="170.1" customHeight="1" x14ac:dyDescent="0.2"/>
    <row r="201" ht="170.1" customHeight="1" x14ac:dyDescent="0.2"/>
    <row r="202" ht="170.1" customHeight="1" x14ac:dyDescent="0.2"/>
    <row r="203" ht="170.1" customHeight="1" x14ac:dyDescent="0.2"/>
    <row r="204" ht="170.1" customHeight="1" x14ac:dyDescent="0.2"/>
    <row r="205" ht="170.1" customHeight="1" x14ac:dyDescent="0.2"/>
    <row r="206" ht="170.1" customHeight="1" x14ac:dyDescent="0.2"/>
    <row r="207" ht="170.1" customHeight="1" x14ac:dyDescent="0.2"/>
    <row r="208" ht="170.1" customHeight="1" x14ac:dyDescent="0.2"/>
    <row r="209" ht="170.1" customHeight="1" x14ac:dyDescent="0.2"/>
    <row r="210" ht="170.1" customHeight="1" x14ac:dyDescent="0.2"/>
    <row r="211" ht="170.1" customHeight="1" x14ac:dyDescent="0.2"/>
    <row r="212" ht="170.1" customHeight="1" x14ac:dyDescent="0.2"/>
    <row r="213" ht="170.1" customHeight="1" x14ac:dyDescent="0.2"/>
    <row r="214" ht="170.1" customHeight="1" x14ac:dyDescent="0.2"/>
    <row r="215" ht="170.1" customHeight="1" x14ac:dyDescent="0.2"/>
    <row r="216" ht="170.1" customHeight="1" x14ac:dyDescent="0.2"/>
    <row r="217" ht="170.1" customHeight="1" x14ac:dyDescent="0.2"/>
    <row r="218" ht="170.1" customHeight="1" x14ac:dyDescent="0.2"/>
    <row r="219" ht="170.1" customHeight="1" x14ac:dyDescent="0.2"/>
    <row r="220" ht="170.1" customHeight="1" x14ac:dyDescent="0.2"/>
    <row r="221" ht="170.1" customHeight="1" x14ac:dyDescent="0.2"/>
    <row r="222" ht="170.1" customHeight="1" x14ac:dyDescent="0.2"/>
    <row r="223" ht="170.1" customHeight="1" x14ac:dyDescent="0.2"/>
    <row r="224" ht="170.1" customHeight="1" x14ac:dyDescent="0.2"/>
    <row r="225" ht="170.1" customHeight="1" x14ac:dyDescent="0.2"/>
    <row r="226" ht="170.1" customHeight="1" x14ac:dyDescent="0.2"/>
    <row r="227" ht="170.1" customHeight="1" x14ac:dyDescent="0.2"/>
    <row r="228" ht="170.1" customHeight="1" x14ac:dyDescent="0.2"/>
    <row r="229" ht="170.1" customHeight="1" x14ac:dyDescent="0.2"/>
    <row r="230" ht="170.1" customHeight="1" x14ac:dyDescent="0.2"/>
    <row r="231" ht="170.1" customHeight="1" x14ac:dyDescent="0.2"/>
    <row r="232" ht="170.1" customHeight="1" x14ac:dyDescent="0.2"/>
    <row r="233" ht="170.1" customHeight="1" x14ac:dyDescent="0.2"/>
    <row r="234" ht="170.1" customHeight="1" x14ac:dyDescent="0.2"/>
    <row r="235" ht="170.1" customHeight="1" x14ac:dyDescent="0.2"/>
    <row r="236" ht="170.1" customHeight="1" x14ac:dyDescent="0.2"/>
    <row r="237" ht="170.1" customHeight="1" x14ac:dyDescent="0.2"/>
    <row r="238" ht="170.1" customHeight="1" x14ac:dyDescent="0.2"/>
    <row r="239" ht="170.1" customHeight="1" x14ac:dyDescent="0.2"/>
    <row r="240" ht="170.1" customHeight="1" x14ac:dyDescent="0.2"/>
    <row r="241" ht="170.1" customHeight="1" x14ac:dyDescent="0.2"/>
    <row r="242" ht="170.1" customHeight="1" x14ac:dyDescent="0.2"/>
    <row r="243" ht="170.1" customHeight="1" x14ac:dyDescent="0.2"/>
    <row r="244" ht="170.1" customHeight="1" x14ac:dyDescent="0.2"/>
    <row r="245" ht="170.1" customHeight="1" x14ac:dyDescent="0.2"/>
    <row r="246" ht="170.1" customHeight="1" x14ac:dyDescent="0.2"/>
    <row r="247" ht="170.1" customHeight="1" x14ac:dyDescent="0.2"/>
    <row r="248" ht="170.1" customHeight="1" x14ac:dyDescent="0.2"/>
    <row r="249" ht="170.1" customHeight="1" x14ac:dyDescent="0.2"/>
    <row r="250" ht="170.1" customHeight="1" x14ac:dyDescent="0.2"/>
    <row r="251" ht="170.1" customHeight="1" x14ac:dyDescent="0.2"/>
    <row r="252" ht="170.1" customHeight="1" x14ac:dyDescent="0.2"/>
    <row r="253" ht="170.1" customHeight="1" x14ac:dyDescent="0.2"/>
    <row r="254" ht="170.1" customHeight="1" x14ac:dyDescent="0.2"/>
    <row r="255" ht="170.1" customHeight="1" x14ac:dyDescent="0.2"/>
    <row r="256" ht="170.1" customHeight="1" x14ac:dyDescent="0.2"/>
    <row r="257" ht="170.1" customHeight="1" x14ac:dyDescent="0.2"/>
    <row r="258" ht="170.1" customHeight="1" x14ac:dyDescent="0.2"/>
    <row r="259" ht="170.1" customHeight="1" x14ac:dyDescent="0.2"/>
    <row r="260" ht="170.1" customHeight="1" x14ac:dyDescent="0.2"/>
    <row r="261" ht="170.1" customHeight="1" x14ac:dyDescent="0.2"/>
    <row r="262" ht="170.1" customHeight="1" x14ac:dyDescent="0.2"/>
    <row r="263" ht="170.1" customHeight="1" x14ac:dyDescent="0.2"/>
    <row r="264" ht="170.1" customHeight="1" x14ac:dyDescent="0.2"/>
    <row r="265" ht="170.1" customHeight="1" x14ac:dyDescent="0.2"/>
    <row r="266" ht="170.1" customHeight="1" x14ac:dyDescent="0.2"/>
    <row r="267" ht="170.1" customHeight="1" x14ac:dyDescent="0.2"/>
    <row r="268" ht="170.1" customHeight="1" x14ac:dyDescent="0.2"/>
    <row r="269" ht="170.1" customHeight="1" x14ac:dyDescent="0.2"/>
    <row r="270" ht="170.1" customHeight="1" x14ac:dyDescent="0.2"/>
    <row r="271" ht="170.1" customHeight="1" x14ac:dyDescent="0.2"/>
    <row r="272" ht="170.1" customHeight="1" x14ac:dyDescent="0.2"/>
    <row r="273" ht="170.1" customHeight="1" x14ac:dyDescent="0.2"/>
    <row r="274" ht="170.1" customHeight="1" x14ac:dyDescent="0.2"/>
    <row r="275" ht="170.1" customHeight="1" x14ac:dyDescent="0.2"/>
    <row r="276" ht="170.1" customHeight="1" x14ac:dyDescent="0.2"/>
    <row r="277" ht="170.1" customHeight="1" x14ac:dyDescent="0.2"/>
    <row r="278" ht="170.1" customHeight="1" x14ac:dyDescent="0.2"/>
    <row r="279" ht="170.1" customHeight="1" x14ac:dyDescent="0.2"/>
    <row r="280" ht="170.1" customHeight="1" x14ac:dyDescent="0.2"/>
    <row r="281" ht="170.1" customHeight="1" x14ac:dyDescent="0.2"/>
    <row r="282" ht="170.1" customHeight="1" x14ac:dyDescent="0.2"/>
    <row r="283" ht="170.1" customHeight="1" x14ac:dyDescent="0.2"/>
    <row r="284" ht="170.1" customHeight="1" x14ac:dyDescent="0.2"/>
    <row r="285" ht="170.1" customHeight="1" x14ac:dyDescent="0.2"/>
    <row r="286" ht="170.1" customHeight="1" x14ac:dyDescent="0.2"/>
    <row r="287" ht="170.1" customHeight="1" x14ac:dyDescent="0.2"/>
    <row r="288" ht="170.1" customHeight="1" x14ac:dyDescent="0.2"/>
    <row r="289" ht="170.1" customHeight="1" x14ac:dyDescent="0.2"/>
    <row r="290" ht="170.1" customHeight="1" x14ac:dyDescent="0.2"/>
    <row r="291" ht="170.1" customHeight="1" x14ac:dyDescent="0.2"/>
    <row r="292" ht="170.1" customHeight="1" x14ac:dyDescent="0.2"/>
    <row r="293" ht="170.1" customHeight="1" x14ac:dyDescent="0.2"/>
    <row r="294" ht="170.1" customHeight="1" x14ac:dyDescent="0.2"/>
    <row r="295" ht="170.1" customHeight="1" x14ac:dyDescent="0.2"/>
  </sheetData>
  <sheetProtection formatCells="0" formatColumns="0" formatRows="0" insertColumns="0" insertRows="0" insertHyperlinks="0" deleteColumns="0" deleteRows="0" sort="0" autoFilter="0" pivotTables="0"/>
  <mergeCells count="1">
    <mergeCell ref="A1:I1"/>
  </mergeCells>
  <hyperlinks>
    <hyperlink ref="I8" r:id="rId1" display="https://mdc.hr/files/images/mdc/Interliber/2021/katalog_v4_8_11_2021.pdf" xr:uid="{2220C3DF-D23A-4883-BE39-63C0A582392E}"/>
  </hyperlinks>
  <printOptions gridLines="1"/>
  <pageMargins left="0.51181102362204722" right="0.51181102362204722" top="0.55118110236220474" bottom="0.55118110236220474" header="0" footer="0"/>
  <pageSetup paperSize="9" scale="48" orientation="landscape" horizontalDpi="4294967294" verticalDpi="4294967295"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'Programske djelatnosti'!$A$1:$A$28</xm:f>
          </x14:formula1>
          <xm:sqref>A4:A1048576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23"/>
  <sheetViews>
    <sheetView view="pageLayout" zoomScaleNormal="100" workbookViewId="0">
      <selection activeCell="A2" sqref="A2:G2"/>
    </sheetView>
  </sheetViews>
  <sheetFormatPr defaultRowHeight="15" x14ac:dyDescent="0.25"/>
  <cols>
    <col min="1" max="1" width="7.5703125" bestFit="1" customWidth="1"/>
    <col min="2" max="2" width="38" customWidth="1"/>
    <col min="3" max="3" width="13.28515625" style="47" customWidth="1"/>
    <col min="4" max="4" width="15.28515625" style="47" customWidth="1"/>
    <col min="5" max="7" width="11.28515625" style="47" customWidth="1"/>
    <col min="8" max="8" width="11.140625" style="47" customWidth="1"/>
    <col min="9" max="9" width="13.28515625" style="47" customWidth="1"/>
  </cols>
  <sheetData>
    <row r="1" spans="1:9" x14ac:dyDescent="0.25">
      <c r="A1" s="98" t="s">
        <v>498</v>
      </c>
      <c r="B1" s="98" t="s">
        <v>503</v>
      </c>
      <c r="C1" s="93" t="s">
        <v>488</v>
      </c>
      <c r="D1" s="93" t="s">
        <v>489</v>
      </c>
      <c r="E1" s="101" t="s">
        <v>490</v>
      </c>
      <c r="F1" s="102"/>
      <c r="G1" s="102"/>
      <c r="H1" s="103"/>
      <c r="I1" s="93" t="s">
        <v>491</v>
      </c>
    </row>
    <row r="2" spans="1:9" ht="39" customHeight="1" thickBot="1" x14ac:dyDescent="0.3">
      <c r="A2" s="99"/>
      <c r="B2" s="100"/>
      <c r="C2" s="94"/>
      <c r="D2" s="94"/>
      <c r="E2" s="42" t="s">
        <v>492</v>
      </c>
      <c r="F2" s="42" t="s">
        <v>493</v>
      </c>
      <c r="G2" s="42" t="s">
        <v>494</v>
      </c>
      <c r="H2" s="42" t="s">
        <v>495</v>
      </c>
      <c r="I2" s="94"/>
    </row>
    <row r="3" spans="1:9" ht="17.25" thickBot="1" x14ac:dyDescent="0.3">
      <c r="A3" s="55" t="str">
        <f>+IF(C3=C4," ","GREŠKA")</f>
        <v>GREŠKA</v>
      </c>
      <c r="B3" s="54" t="s">
        <v>502</v>
      </c>
      <c r="C3" s="56">
        <f>+'2. IZVRŠENJE PLANA PROGRAMA'!F2</f>
        <v>48574.83</v>
      </c>
      <c r="D3" s="43"/>
      <c r="E3" s="95"/>
      <c r="F3" s="96"/>
      <c r="G3" s="96"/>
      <c r="H3" s="97"/>
      <c r="I3" s="57">
        <f>+'2. IZVRŠENJE PLANA PROGRAMA'!E2</f>
        <v>3245.3</v>
      </c>
    </row>
    <row r="4" spans="1:9" ht="15.75" customHeight="1" thickBot="1" x14ac:dyDescent="0.3">
      <c r="A4" s="58" t="str">
        <f>+IF(I3=I4," ","GREŠKA")</f>
        <v>GREŠKA</v>
      </c>
      <c r="B4" s="52" t="s">
        <v>496</v>
      </c>
      <c r="C4" s="50">
        <f t="shared" ref="C4:I4" si="0">SUM(C5:C1048576)</f>
        <v>81500</v>
      </c>
      <c r="D4" s="45">
        <f t="shared" si="0"/>
        <v>14455</v>
      </c>
      <c r="E4" s="45">
        <f t="shared" si="0"/>
        <v>0</v>
      </c>
      <c r="F4" s="45">
        <f t="shared" si="0"/>
        <v>0</v>
      </c>
      <c r="G4" s="45">
        <f t="shared" si="0"/>
        <v>0</v>
      </c>
      <c r="H4" s="45">
        <f t="shared" si="0"/>
        <v>0</v>
      </c>
      <c r="I4" s="45">
        <f t="shared" si="0"/>
        <v>95955</v>
      </c>
    </row>
    <row r="5" spans="1:9" ht="22.5" customHeight="1" x14ac:dyDescent="0.25">
      <c r="A5" s="44"/>
      <c r="B5" s="51">
        <v>67111</v>
      </c>
      <c r="C5" s="46">
        <v>53500</v>
      </c>
      <c r="D5" s="46"/>
      <c r="E5" s="46"/>
      <c r="F5" s="46"/>
      <c r="G5" s="46"/>
      <c r="H5" s="46"/>
      <c r="I5" s="46">
        <f>SUM(C5:H5)</f>
        <v>53500</v>
      </c>
    </row>
    <row r="6" spans="1:9" ht="22.5" customHeight="1" x14ac:dyDescent="0.25">
      <c r="A6" s="44"/>
      <c r="B6" s="49">
        <v>67121</v>
      </c>
      <c r="C6" s="46">
        <v>28000</v>
      </c>
      <c r="D6" s="46"/>
      <c r="E6" s="46"/>
      <c r="F6" s="46"/>
      <c r="G6" s="46"/>
      <c r="H6" s="46"/>
      <c r="I6" s="46">
        <f>SUM(C6:H6)</f>
        <v>28000</v>
      </c>
    </row>
    <row r="7" spans="1:9" ht="22.5" customHeight="1" x14ac:dyDescent="0.25">
      <c r="A7" s="44"/>
      <c r="B7" s="49">
        <v>92211</v>
      </c>
      <c r="C7" s="46"/>
      <c r="D7" s="46">
        <v>14455</v>
      </c>
      <c r="E7" s="46"/>
      <c r="F7" s="46"/>
      <c r="G7" s="46"/>
      <c r="H7" s="46"/>
      <c r="I7" s="46">
        <f t="shared" ref="I7:I19" si="1">SUM(C7:H7)</f>
        <v>14455</v>
      </c>
    </row>
    <row r="8" spans="1:9" ht="22.5" customHeight="1" x14ac:dyDescent="0.25">
      <c r="A8" s="44"/>
      <c r="B8" s="49" t="e">
        <f>+VLOOKUP(A8,'Kontni plan'!B:C,2,0)</f>
        <v>#N/A</v>
      </c>
      <c r="C8" s="46"/>
      <c r="D8" s="46"/>
      <c r="E8" s="59"/>
      <c r="F8" s="46"/>
      <c r="G8" s="46"/>
      <c r="H8" s="46"/>
      <c r="I8" s="46">
        <f t="shared" si="1"/>
        <v>0</v>
      </c>
    </row>
    <row r="9" spans="1:9" ht="22.5" customHeight="1" x14ac:dyDescent="0.25">
      <c r="A9" s="44"/>
      <c r="B9" s="49" t="e">
        <f>+VLOOKUP(A9,'Kontni plan'!B:C,2,0)</f>
        <v>#N/A</v>
      </c>
      <c r="C9" s="46"/>
      <c r="D9" s="46"/>
      <c r="E9" s="46"/>
      <c r="F9" s="46"/>
      <c r="G9" s="46"/>
      <c r="H9" s="46"/>
      <c r="I9" s="46">
        <f t="shared" si="1"/>
        <v>0</v>
      </c>
    </row>
    <row r="10" spans="1:9" ht="22.5" customHeight="1" x14ac:dyDescent="0.25">
      <c r="A10" s="44"/>
      <c r="B10" s="49" t="e">
        <f>+VLOOKUP(A10,'Kontni plan'!B:C,2,0)</f>
        <v>#N/A</v>
      </c>
      <c r="C10" s="46"/>
      <c r="D10" s="46"/>
      <c r="E10" s="46"/>
      <c r="F10" s="46"/>
      <c r="G10" s="46"/>
      <c r="H10" s="46"/>
      <c r="I10" s="46">
        <f t="shared" si="1"/>
        <v>0</v>
      </c>
    </row>
    <row r="11" spans="1:9" ht="22.5" customHeight="1" x14ac:dyDescent="0.25">
      <c r="A11" s="44"/>
      <c r="B11" s="49" t="e">
        <f>+VLOOKUP(A11,'Kontni plan'!B:C,2,0)</f>
        <v>#N/A</v>
      </c>
      <c r="C11" s="46"/>
      <c r="D11" s="46"/>
      <c r="E11" s="46"/>
      <c r="F11" s="46"/>
      <c r="G11" s="46"/>
      <c r="H11" s="46"/>
      <c r="I11" s="46">
        <f t="shared" si="1"/>
        <v>0</v>
      </c>
    </row>
    <row r="12" spans="1:9" ht="22.5" customHeight="1" x14ac:dyDescent="0.25">
      <c r="A12" s="44"/>
      <c r="B12" s="49" t="e">
        <f>+VLOOKUP(A12,'Kontni plan'!B:C,2,0)</f>
        <v>#N/A</v>
      </c>
      <c r="C12" s="46"/>
      <c r="D12" s="46"/>
      <c r="E12" s="46"/>
      <c r="F12" s="46"/>
      <c r="G12" s="46"/>
      <c r="H12" s="46"/>
      <c r="I12" s="46">
        <f t="shared" si="1"/>
        <v>0</v>
      </c>
    </row>
    <row r="13" spans="1:9" ht="22.5" customHeight="1" x14ac:dyDescent="0.25">
      <c r="A13" s="44"/>
      <c r="B13" s="49" t="e">
        <f>+VLOOKUP(A13,'Kontni plan'!B:C,2,0)</f>
        <v>#N/A</v>
      </c>
      <c r="C13" s="46"/>
      <c r="D13" s="46"/>
      <c r="E13" s="46"/>
      <c r="F13" s="46"/>
      <c r="G13" s="46"/>
      <c r="H13" s="46"/>
      <c r="I13" s="46">
        <f t="shared" si="1"/>
        <v>0</v>
      </c>
    </row>
    <row r="14" spans="1:9" ht="22.5" customHeight="1" x14ac:dyDescent="0.25">
      <c r="A14" s="44"/>
      <c r="B14" s="49" t="e">
        <f>+VLOOKUP(A14,'Kontni plan'!B:C,2,0)</f>
        <v>#N/A</v>
      </c>
      <c r="C14" s="46"/>
      <c r="D14" s="46"/>
      <c r="E14" s="46"/>
      <c r="F14" s="46"/>
      <c r="G14" s="46"/>
      <c r="H14" s="46"/>
      <c r="I14" s="46">
        <f t="shared" si="1"/>
        <v>0</v>
      </c>
    </row>
    <row r="15" spans="1:9" ht="22.5" customHeight="1" x14ac:dyDescent="0.25">
      <c r="A15" s="44"/>
      <c r="B15" s="49" t="e">
        <f>+VLOOKUP(A15,'Kontni plan'!B:C,2,0)</f>
        <v>#N/A</v>
      </c>
      <c r="C15" s="46"/>
      <c r="D15" s="46"/>
      <c r="E15" s="46"/>
      <c r="F15" s="46"/>
      <c r="G15" s="46"/>
      <c r="H15" s="46"/>
      <c r="I15" s="46">
        <f t="shared" si="1"/>
        <v>0</v>
      </c>
    </row>
    <row r="16" spans="1:9" ht="22.5" customHeight="1" x14ac:dyDescent="0.25">
      <c r="A16" s="44"/>
      <c r="B16" s="49" t="e">
        <f>+VLOOKUP(A16,'Kontni plan'!B:C,2,0)</f>
        <v>#N/A</v>
      </c>
      <c r="C16" s="46"/>
      <c r="D16" s="46"/>
      <c r="E16" s="46"/>
      <c r="F16" s="46"/>
      <c r="G16" s="46"/>
      <c r="H16" s="46"/>
      <c r="I16" s="46">
        <f t="shared" si="1"/>
        <v>0</v>
      </c>
    </row>
    <row r="17" spans="1:9" ht="22.5" customHeight="1" x14ac:dyDescent="0.25">
      <c r="A17" s="44"/>
      <c r="B17" s="49" t="e">
        <f>+VLOOKUP(A17,'Kontni plan'!B:C,2,0)</f>
        <v>#N/A</v>
      </c>
      <c r="C17" s="46"/>
      <c r="D17" s="46"/>
      <c r="E17" s="46"/>
      <c r="F17" s="46"/>
      <c r="G17" s="46"/>
      <c r="H17" s="46"/>
      <c r="I17" s="46">
        <f t="shared" si="1"/>
        <v>0</v>
      </c>
    </row>
    <row r="18" spans="1:9" ht="22.5" customHeight="1" x14ac:dyDescent="0.25">
      <c r="A18" s="44"/>
      <c r="B18" s="49" t="e">
        <f>+VLOOKUP(A18,'Kontni plan'!B:C,2,0)</f>
        <v>#N/A</v>
      </c>
      <c r="C18" s="46"/>
      <c r="D18" s="46"/>
      <c r="E18" s="46"/>
      <c r="F18" s="46"/>
      <c r="G18" s="46"/>
      <c r="H18" s="46"/>
      <c r="I18" s="46">
        <f t="shared" si="1"/>
        <v>0</v>
      </c>
    </row>
    <row r="19" spans="1:9" ht="22.5" customHeight="1" x14ac:dyDescent="0.25">
      <c r="A19" s="44"/>
      <c r="B19" s="49" t="e">
        <f>+VLOOKUP(A19,'Kontni plan'!B:C,2,0)</f>
        <v>#N/A</v>
      </c>
      <c r="C19" s="46"/>
      <c r="D19" s="46"/>
      <c r="E19" s="46"/>
      <c r="F19" s="46"/>
      <c r="G19" s="46"/>
      <c r="H19" s="46"/>
      <c r="I19" s="46">
        <f t="shared" si="1"/>
        <v>0</v>
      </c>
    </row>
    <row r="20" spans="1:9" ht="22.5" customHeight="1" x14ac:dyDescent="0.25">
      <c r="A20" s="44"/>
      <c r="B20" s="49" t="e">
        <f>+VLOOKUP(A20,'Kontni plan'!B:C,2,0)</f>
        <v>#N/A</v>
      </c>
      <c r="C20" s="46"/>
      <c r="D20" s="46"/>
      <c r="E20" s="46"/>
      <c r="F20" s="46"/>
      <c r="G20" s="46"/>
      <c r="H20" s="46"/>
      <c r="I20" s="46">
        <f t="shared" ref="I20:I23" si="2">SUM(C20:H20)</f>
        <v>0</v>
      </c>
    </row>
    <row r="21" spans="1:9" ht="22.5" customHeight="1" x14ac:dyDescent="0.25">
      <c r="A21" s="44"/>
      <c r="B21" s="49" t="e">
        <f>+VLOOKUP(A21,'Kontni plan'!B:C,2,0)</f>
        <v>#N/A</v>
      </c>
      <c r="C21" s="46"/>
      <c r="D21" s="46"/>
      <c r="E21" s="46"/>
      <c r="F21" s="46"/>
      <c r="G21" s="46"/>
      <c r="H21" s="46"/>
      <c r="I21" s="46">
        <f t="shared" si="2"/>
        <v>0</v>
      </c>
    </row>
    <row r="22" spans="1:9" ht="22.5" customHeight="1" x14ac:dyDescent="0.25">
      <c r="A22" s="44"/>
      <c r="B22" s="49" t="e">
        <f>+VLOOKUP(A22,'Kontni plan'!B:C,2,0)</f>
        <v>#N/A</v>
      </c>
      <c r="C22" s="46"/>
      <c r="D22" s="46"/>
      <c r="E22" s="46"/>
      <c r="F22" s="46"/>
      <c r="G22" s="46"/>
      <c r="H22" s="46"/>
      <c r="I22" s="46">
        <f t="shared" si="2"/>
        <v>0</v>
      </c>
    </row>
    <row r="23" spans="1:9" ht="22.5" customHeight="1" x14ac:dyDescent="0.25">
      <c r="A23" s="44"/>
      <c r="B23" s="49" t="e">
        <f>+VLOOKUP(A23,'Kontni plan'!B:C,2,0)</f>
        <v>#N/A</v>
      </c>
      <c r="C23" s="46"/>
      <c r="D23" s="46"/>
      <c r="E23" s="46"/>
      <c r="F23" s="46"/>
      <c r="G23" s="46"/>
      <c r="H23" s="46"/>
      <c r="I23" s="46">
        <f t="shared" si="2"/>
        <v>0</v>
      </c>
    </row>
  </sheetData>
  <mergeCells count="7">
    <mergeCell ref="I1:I2"/>
    <mergeCell ref="E3:H3"/>
    <mergeCell ref="A1:A2"/>
    <mergeCell ref="B1:B2"/>
    <mergeCell ref="C1:C2"/>
    <mergeCell ref="D1:D2"/>
    <mergeCell ref="E1:H1"/>
  </mergeCells>
  <pageMargins left="0.51181102362204722" right="0.51181102362204722" top="0.55118110236220474" bottom="0.55118110236220474" header="0" footer="0"/>
  <pageSetup paperSize="9" orientation="landscape" horizontalDpi="4294967294" verticalDpi="4294967295" r:id="rId1"/>
  <headerFooter>
    <oddHeader>&amp;C&amp;"Calibri,Podebljano"&amp;14PRIHODI - zbirno za sve programe</oddHead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xr:uid="{00000000-0002-0000-0200-000000000000}">
          <x14:formula1>
            <xm:f>'Kontni plan'!$B$146:$B$319</xm:f>
          </x14:formula1>
          <xm:sqref>A5:A1048576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I46"/>
  <sheetViews>
    <sheetView view="pageLayout" zoomScaleNormal="100" workbookViewId="0">
      <selection activeCell="A2" sqref="A2:G2"/>
    </sheetView>
  </sheetViews>
  <sheetFormatPr defaultRowHeight="15" x14ac:dyDescent="0.25"/>
  <cols>
    <col min="1" max="1" width="7.5703125" bestFit="1" customWidth="1"/>
    <col min="2" max="2" width="38.140625" customWidth="1"/>
    <col min="3" max="3" width="13.42578125" style="47" customWidth="1"/>
    <col min="4" max="4" width="15" style="47" customWidth="1"/>
    <col min="5" max="8" width="11.28515625" style="47" customWidth="1"/>
    <col min="9" max="9" width="13.42578125" style="47" customWidth="1"/>
  </cols>
  <sheetData>
    <row r="1" spans="1:9" x14ac:dyDescent="0.25">
      <c r="A1" s="98" t="s">
        <v>498</v>
      </c>
      <c r="B1" s="98" t="s">
        <v>503</v>
      </c>
      <c r="C1" s="93" t="s">
        <v>488</v>
      </c>
      <c r="D1" s="93" t="s">
        <v>489</v>
      </c>
      <c r="E1" s="101" t="s">
        <v>490</v>
      </c>
      <c r="F1" s="102"/>
      <c r="G1" s="102"/>
      <c r="H1" s="103"/>
      <c r="I1" s="93" t="s">
        <v>491</v>
      </c>
    </row>
    <row r="2" spans="1:9" ht="39" customHeight="1" thickBot="1" x14ac:dyDescent="0.3">
      <c r="A2" s="99"/>
      <c r="B2" s="100"/>
      <c r="C2" s="94"/>
      <c r="D2" s="94"/>
      <c r="E2" s="42" t="s">
        <v>492</v>
      </c>
      <c r="F2" s="42" t="s">
        <v>493</v>
      </c>
      <c r="G2" s="42" t="s">
        <v>494</v>
      </c>
      <c r="H2" s="42" t="s">
        <v>495</v>
      </c>
      <c r="I2" s="94"/>
    </row>
    <row r="3" spans="1:9" ht="17.25" thickBot="1" x14ac:dyDescent="0.3">
      <c r="A3" s="55" t="str">
        <f>+IF(C3=C4," ","GREŠKA")</f>
        <v>GREŠKA</v>
      </c>
      <c r="B3" s="54" t="s">
        <v>499</v>
      </c>
      <c r="C3" s="56">
        <f>+'2. IZVRŠENJE PLANA PROGRAMA'!F2</f>
        <v>48574.83</v>
      </c>
      <c r="D3" s="43"/>
      <c r="E3" s="95"/>
      <c r="F3" s="96"/>
      <c r="G3" s="96"/>
      <c r="H3" s="97"/>
      <c r="I3" s="57">
        <f>+'2. IZVRŠENJE PLANA PROGRAMA'!E2</f>
        <v>3245.3</v>
      </c>
    </row>
    <row r="4" spans="1:9" ht="15.75" customHeight="1" thickBot="1" x14ac:dyDescent="0.3">
      <c r="A4" s="58" t="str">
        <f>+IF(I3=I4," ","GREŠKA")</f>
        <v>GREŠKA</v>
      </c>
      <c r="B4" s="52" t="s">
        <v>497</v>
      </c>
      <c r="C4" s="50">
        <f t="shared" ref="C4:I4" si="0">SUM(C5:C1048576)</f>
        <v>81500</v>
      </c>
      <c r="D4" s="45">
        <f t="shared" si="0"/>
        <v>14455</v>
      </c>
      <c r="E4" s="45"/>
      <c r="F4" s="45">
        <f t="shared" si="0"/>
        <v>0</v>
      </c>
      <c r="G4" s="45">
        <f t="shared" si="0"/>
        <v>0</v>
      </c>
      <c r="H4" s="45">
        <f t="shared" si="0"/>
        <v>0</v>
      </c>
      <c r="I4" s="45">
        <f t="shared" si="0"/>
        <v>95955</v>
      </c>
    </row>
    <row r="5" spans="1:9" ht="22.5" customHeight="1" x14ac:dyDescent="0.25">
      <c r="A5" s="44"/>
      <c r="B5" s="51">
        <v>32391</v>
      </c>
      <c r="C5" s="46">
        <v>24000</v>
      </c>
      <c r="D5" s="46">
        <v>4000</v>
      </c>
      <c r="E5" s="46"/>
      <c r="F5" s="46"/>
      <c r="G5" s="46"/>
      <c r="H5" s="46"/>
      <c r="I5" s="46">
        <f>SUM(C5:H5)</f>
        <v>28000</v>
      </c>
    </row>
    <row r="6" spans="1:9" ht="22.5" customHeight="1" x14ac:dyDescent="0.25">
      <c r="A6" s="44"/>
      <c r="B6" s="49">
        <v>32339</v>
      </c>
      <c r="C6" s="46">
        <v>12000</v>
      </c>
      <c r="D6" s="46">
        <v>0</v>
      </c>
      <c r="E6" s="46"/>
      <c r="F6" s="46"/>
      <c r="G6" s="46"/>
      <c r="H6" s="46"/>
      <c r="I6" s="46">
        <f>SUM(C6:H6)</f>
        <v>12000</v>
      </c>
    </row>
    <row r="7" spans="1:9" ht="22.5" customHeight="1" x14ac:dyDescent="0.25">
      <c r="A7" s="44"/>
      <c r="B7" s="49">
        <v>32372</v>
      </c>
      <c r="C7" s="46">
        <v>0</v>
      </c>
      <c r="D7" s="46">
        <v>4900</v>
      </c>
      <c r="E7" s="46"/>
      <c r="F7" s="46"/>
      <c r="G7" s="46"/>
      <c r="H7" s="46"/>
      <c r="I7" s="46">
        <f t="shared" ref="I7:I44" si="1">SUM(C7:H7)</f>
        <v>4900</v>
      </c>
    </row>
    <row r="8" spans="1:9" ht="22.5" customHeight="1" x14ac:dyDescent="0.25">
      <c r="A8" s="44"/>
      <c r="B8" s="49">
        <v>42211</v>
      </c>
      <c r="C8" s="46">
        <v>28000</v>
      </c>
      <c r="D8" s="46">
        <v>5074</v>
      </c>
      <c r="E8" s="46"/>
      <c r="F8" s="46"/>
      <c r="G8" s="46"/>
      <c r="H8" s="46"/>
      <c r="I8" s="46">
        <f t="shared" si="1"/>
        <v>33074</v>
      </c>
    </row>
    <row r="9" spans="1:9" ht="22.5" customHeight="1" x14ac:dyDescent="0.25">
      <c r="A9" s="44"/>
      <c r="B9" s="49">
        <v>42239</v>
      </c>
      <c r="C9" s="46">
        <v>2500</v>
      </c>
      <c r="D9" s="46">
        <v>481</v>
      </c>
      <c r="E9" s="46"/>
      <c r="F9" s="46"/>
      <c r="G9" s="46"/>
      <c r="H9" s="46"/>
      <c r="I9" s="46">
        <f t="shared" si="1"/>
        <v>2981</v>
      </c>
    </row>
    <row r="10" spans="1:9" ht="22.5" customHeight="1" x14ac:dyDescent="0.25">
      <c r="A10" s="44"/>
      <c r="B10" s="49">
        <v>32331</v>
      </c>
      <c r="C10" s="46">
        <v>15000</v>
      </c>
      <c r="D10" s="46"/>
      <c r="E10" s="59"/>
      <c r="F10" s="46"/>
      <c r="G10" s="46"/>
      <c r="H10" s="46"/>
      <c r="I10" s="46">
        <f t="shared" si="1"/>
        <v>15000</v>
      </c>
    </row>
    <row r="11" spans="1:9" ht="22.5" customHeight="1" x14ac:dyDescent="0.25">
      <c r="A11" s="44"/>
      <c r="B11" s="49" t="e">
        <f>+VLOOKUP(A11,'Kontni plan'!B:C,2,0)</f>
        <v>#N/A</v>
      </c>
      <c r="C11" s="46"/>
      <c r="D11" s="46"/>
      <c r="E11" s="46"/>
      <c r="F11" s="46"/>
      <c r="G11" s="46"/>
      <c r="H11" s="46"/>
      <c r="I11" s="46">
        <f t="shared" si="1"/>
        <v>0</v>
      </c>
    </row>
    <row r="12" spans="1:9" ht="22.5" customHeight="1" x14ac:dyDescent="0.25">
      <c r="A12" s="44"/>
      <c r="B12" s="49" t="e">
        <f>+VLOOKUP(A12,'Kontni plan'!B:C,2,0)</f>
        <v>#N/A</v>
      </c>
      <c r="C12" s="46"/>
      <c r="D12" s="46"/>
      <c r="E12" s="46"/>
      <c r="F12" s="46"/>
      <c r="G12" s="46"/>
      <c r="H12" s="46"/>
      <c r="I12" s="46">
        <f t="shared" si="1"/>
        <v>0</v>
      </c>
    </row>
    <row r="13" spans="1:9" ht="22.5" customHeight="1" x14ac:dyDescent="0.25">
      <c r="A13" s="44"/>
      <c r="B13" s="49" t="e">
        <f>+VLOOKUP(A13,'Kontni plan'!B:C,2,0)</f>
        <v>#N/A</v>
      </c>
      <c r="C13" s="46"/>
      <c r="D13" s="46"/>
      <c r="E13" s="46"/>
      <c r="F13" s="46"/>
      <c r="G13" s="46"/>
      <c r="H13" s="46"/>
      <c r="I13" s="46">
        <f t="shared" si="1"/>
        <v>0</v>
      </c>
    </row>
    <row r="14" spans="1:9" ht="22.5" customHeight="1" x14ac:dyDescent="0.25">
      <c r="A14" s="44"/>
      <c r="B14" s="49" t="e">
        <f>+VLOOKUP(A14,'Kontni plan'!B:C,2,0)</f>
        <v>#N/A</v>
      </c>
      <c r="C14" s="46"/>
      <c r="D14" s="46"/>
      <c r="E14" s="46"/>
      <c r="F14" s="46"/>
      <c r="G14" s="46"/>
      <c r="H14" s="46"/>
      <c r="I14" s="46">
        <f t="shared" si="1"/>
        <v>0</v>
      </c>
    </row>
    <row r="15" spans="1:9" ht="22.5" customHeight="1" x14ac:dyDescent="0.25">
      <c r="A15" s="44"/>
      <c r="B15" s="49" t="e">
        <f>+VLOOKUP(A15,'Kontni plan'!B:C,2,0)</f>
        <v>#N/A</v>
      </c>
      <c r="C15" s="46"/>
      <c r="D15" s="46"/>
      <c r="E15" s="46"/>
      <c r="F15" s="46"/>
      <c r="G15" s="46"/>
      <c r="H15" s="46"/>
      <c r="I15" s="46">
        <f t="shared" si="1"/>
        <v>0</v>
      </c>
    </row>
    <row r="16" spans="1:9" ht="22.5" customHeight="1" x14ac:dyDescent="0.25">
      <c r="A16" s="44"/>
      <c r="B16" s="49" t="e">
        <f>+VLOOKUP(A16,'Kontni plan'!B:C,2,0)</f>
        <v>#N/A</v>
      </c>
      <c r="C16" s="46"/>
      <c r="D16" s="46"/>
      <c r="E16" s="46"/>
      <c r="F16" s="46"/>
      <c r="G16" s="46"/>
      <c r="H16" s="46"/>
      <c r="I16" s="46">
        <f t="shared" si="1"/>
        <v>0</v>
      </c>
    </row>
    <row r="17" spans="1:9" ht="22.5" customHeight="1" x14ac:dyDescent="0.25">
      <c r="A17" s="44"/>
      <c r="B17" s="49" t="e">
        <f>+VLOOKUP(A17,'Kontni plan'!B:C,2,0)</f>
        <v>#N/A</v>
      </c>
      <c r="C17" s="46"/>
      <c r="D17" s="46"/>
      <c r="E17" s="46"/>
      <c r="F17" s="46"/>
      <c r="G17" s="46"/>
      <c r="H17" s="46"/>
      <c r="I17" s="46">
        <f t="shared" si="1"/>
        <v>0</v>
      </c>
    </row>
    <row r="18" spans="1:9" ht="22.5" customHeight="1" x14ac:dyDescent="0.25">
      <c r="A18" s="44"/>
      <c r="B18" s="49" t="e">
        <f>+VLOOKUP(A18,'Kontni plan'!B:C,2,0)</f>
        <v>#N/A</v>
      </c>
      <c r="C18" s="46"/>
      <c r="D18" s="46"/>
      <c r="E18" s="46"/>
      <c r="F18" s="46"/>
      <c r="G18" s="46"/>
      <c r="H18" s="46"/>
      <c r="I18" s="46">
        <f t="shared" si="1"/>
        <v>0</v>
      </c>
    </row>
    <row r="19" spans="1:9" ht="22.5" customHeight="1" x14ac:dyDescent="0.25">
      <c r="A19" s="44"/>
      <c r="B19" s="49" t="e">
        <f>+VLOOKUP(A19,'Kontni plan'!B:C,2,0)</f>
        <v>#N/A</v>
      </c>
      <c r="C19" s="46"/>
      <c r="D19" s="46"/>
      <c r="E19" s="46"/>
      <c r="F19" s="46"/>
      <c r="G19" s="46"/>
      <c r="H19" s="46"/>
      <c r="I19" s="46">
        <f t="shared" si="1"/>
        <v>0</v>
      </c>
    </row>
    <row r="20" spans="1:9" ht="22.5" customHeight="1" x14ac:dyDescent="0.25">
      <c r="A20" s="44"/>
      <c r="B20" s="49" t="e">
        <f>+VLOOKUP(A20,'Kontni plan'!B:C,2,0)</f>
        <v>#N/A</v>
      </c>
      <c r="C20" s="46"/>
      <c r="D20" s="46"/>
      <c r="E20" s="46"/>
      <c r="F20" s="46"/>
      <c r="G20" s="46"/>
      <c r="H20" s="46"/>
      <c r="I20" s="46">
        <f t="shared" si="1"/>
        <v>0</v>
      </c>
    </row>
    <row r="21" spans="1:9" ht="22.5" customHeight="1" x14ac:dyDescent="0.25">
      <c r="A21" s="44"/>
      <c r="B21" s="49" t="e">
        <f>+VLOOKUP(A21,'Kontni plan'!B:C,2,0)</f>
        <v>#N/A</v>
      </c>
      <c r="C21" s="46"/>
      <c r="D21" s="46"/>
      <c r="E21" s="46"/>
      <c r="F21" s="46"/>
      <c r="G21" s="46"/>
      <c r="H21" s="46"/>
      <c r="I21" s="46">
        <f t="shared" si="1"/>
        <v>0</v>
      </c>
    </row>
    <row r="22" spans="1:9" ht="22.5" customHeight="1" x14ac:dyDescent="0.25">
      <c r="A22" s="44"/>
      <c r="B22" s="49" t="e">
        <f>+VLOOKUP(A22,'Kontni plan'!B:C,2,0)</f>
        <v>#N/A</v>
      </c>
      <c r="C22" s="46"/>
      <c r="D22" s="46"/>
      <c r="E22" s="46"/>
      <c r="F22" s="46"/>
      <c r="G22" s="46"/>
      <c r="H22" s="46"/>
      <c r="I22" s="46">
        <f t="shared" si="1"/>
        <v>0</v>
      </c>
    </row>
    <row r="23" spans="1:9" ht="22.5" customHeight="1" x14ac:dyDescent="0.25">
      <c r="A23" s="44"/>
      <c r="B23" s="49" t="e">
        <f>+VLOOKUP(A23,'Kontni plan'!B:C,2,0)</f>
        <v>#N/A</v>
      </c>
      <c r="C23" s="46"/>
      <c r="D23" s="46"/>
      <c r="E23" s="46"/>
      <c r="F23" s="46"/>
      <c r="G23" s="46"/>
      <c r="H23" s="46"/>
      <c r="I23" s="46">
        <f t="shared" si="1"/>
        <v>0</v>
      </c>
    </row>
    <row r="24" spans="1:9" ht="22.5" customHeight="1" x14ac:dyDescent="0.25">
      <c r="A24" s="44"/>
      <c r="B24" s="49" t="e">
        <f>+VLOOKUP(A24,'Kontni plan'!B:C,2,0)</f>
        <v>#N/A</v>
      </c>
      <c r="C24" s="46"/>
      <c r="D24" s="46"/>
      <c r="E24" s="46"/>
      <c r="F24" s="46"/>
      <c r="G24" s="46"/>
      <c r="H24" s="46"/>
      <c r="I24" s="46">
        <f t="shared" si="1"/>
        <v>0</v>
      </c>
    </row>
    <row r="25" spans="1:9" ht="22.5" customHeight="1" x14ac:dyDescent="0.25">
      <c r="A25" s="44"/>
      <c r="B25" s="49" t="e">
        <f>+VLOOKUP(A25,'Kontni plan'!B:C,2,0)</f>
        <v>#N/A</v>
      </c>
      <c r="C25" s="46"/>
      <c r="D25" s="46"/>
      <c r="E25" s="46"/>
      <c r="F25" s="46"/>
      <c r="G25" s="46"/>
      <c r="H25" s="46"/>
      <c r="I25" s="46">
        <f t="shared" si="1"/>
        <v>0</v>
      </c>
    </row>
    <row r="26" spans="1:9" ht="22.5" customHeight="1" x14ac:dyDescent="0.25">
      <c r="A26" s="44"/>
      <c r="B26" s="49" t="e">
        <f>+VLOOKUP(A26,'Kontni plan'!B:C,2,0)</f>
        <v>#N/A</v>
      </c>
      <c r="C26" s="46"/>
      <c r="D26" s="46"/>
      <c r="E26" s="46"/>
      <c r="F26" s="46"/>
      <c r="G26" s="46"/>
      <c r="H26" s="46"/>
      <c r="I26" s="46">
        <f t="shared" si="1"/>
        <v>0</v>
      </c>
    </row>
    <row r="27" spans="1:9" ht="22.5" customHeight="1" x14ac:dyDescent="0.25">
      <c r="A27" s="44"/>
      <c r="B27" s="49" t="e">
        <f>+VLOOKUP(A27,'Kontni plan'!B:C,2,0)</f>
        <v>#N/A</v>
      </c>
      <c r="C27" s="46"/>
      <c r="D27" s="46"/>
      <c r="E27" s="46"/>
      <c r="F27" s="46"/>
      <c r="G27" s="46"/>
      <c r="H27" s="46"/>
      <c r="I27" s="46">
        <f t="shared" si="1"/>
        <v>0</v>
      </c>
    </row>
    <row r="28" spans="1:9" ht="22.5" customHeight="1" x14ac:dyDescent="0.25">
      <c r="A28" s="44"/>
      <c r="B28" s="49" t="e">
        <f>+VLOOKUP(A28,'Kontni plan'!B:C,2,0)</f>
        <v>#N/A</v>
      </c>
      <c r="C28" s="46"/>
      <c r="D28" s="46"/>
      <c r="E28" s="46"/>
      <c r="F28" s="46"/>
      <c r="G28" s="46"/>
      <c r="H28" s="46"/>
      <c r="I28" s="46">
        <f t="shared" si="1"/>
        <v>0</v>
      </c>
    </row>
    <row r="29" spans="1:9" ht="22.5" customHeight="1" x14ac:dyDescent="0.25">
      <c r="A29" s="44"/>
      <c r="B29" s="49" t="e">
        <f>+VLOOKUP(A29,'Kontni plan'!B:C,2,0)</f>
        <v>#N/A</v>
      </c>
      <c r="C29" s="46"/>
      <c r="D29" s="46"/>
      <c r="E29" s="46"/>
      <c r="F29" s="46"/>
      <c r="G29" s="46"/>
      <c r="H29" s="46"/>
      <c r="I29" s="46">
        <f t="shared" si="1"/>
        <v>0</v>
      </c>
    </row>
    <row r="30" spans="1:9" ht="22.5" customHeight="1" x14ac:dyDescent="0.25">
      <c r="A30" s="44"/>
      <c r="B30" s="49" t="e">
        <f>+VLOOKUP(A30,'Kontni plan'!B:C,2,0)</f>
        <v>#N/A</v>
      </c>
      <c r="C30" s="46"/>
      <c r="D30" s="46"/>
      <c r="E30" s="46"/>
      <c r="F30" s="46"/>
      <c r="G30" s="46"/>
      <c r="H30" s="46"/>
      <c r="I30" s="46">
        <f t="shared" si="1"/>
        <v>0</v>
      </c>
    </row>
    <row r="31" spans="1:9" ht="22.5" customHeight="1" x14ac:dyDescent="0.25">
      <c r="A31" s="44"/>
      <c r="B31" s="49" t="e">
        <f>+VLOOKUP(A31,'Kontni plan'!B:C,2,0)</f>
        <v>#N/A</v>
      </c>
      <c r="C31" s="46"/>
      <c r="D31" s="46"/>
      <c r="E31" s="46"/>
      <c r="F31" s="46"/>
      <c r="G31" s="46"/>
      <c r="H31" s="46"/>
      <c r="I31" s="46">
        <f t="shared" si="1"/>
        <v>0</v>
      </c>
    </row>
    <row r="32" spans="1:9" ht="22.5" customHeight="1" x14ac:dyDescent="0.25">
      <c r="A32" s="44"/>
      <c r="B32" s="49" t="e">
        <f>+VLOOKUP(A32,'Kontni plan'!B:C,2,0)</f>
        <v>#N/A</v>
      </c>
      <c r="C32" s="46"/>
      <c r="D32" s="46"/>
      <c r="E32" s="46"/>
      <c r="F32" s="46"/>
      <c r="G32" s="46"/>
      <c r="H32" s="46"/>
      <c r="I32" s="46">
        <f t="shared" si="1"/>
        <v>0</v>
      </c>
    </row>
    <row r="33" spans="1:9" ht="22.5" customHeight="1" x14ac:dyDescent="0.25">
      <c r="A33" s="44"/>
      <c r="B33" s="49" t="e">
        <f>+VLOOKUP(A33,'Kontni plan'!B:C,2,0)</f>
        <v>#N/A</v>
      </c>
      <c r="C33" s="46"/>
      <c r="D33" s="46"/>
      <c r="E33" s="46"/>
      <c r="F33" s="46"/>
      <c r="G33" s="46"/>
      <c r="H33" s="46"/>
      <c r="I33" s="46">
        <f t="shared" si="1"/>
        <v>0</v>
      </c>
    </row>
    <row r="34" spans="1:9" ht="22.5" customHeight="1" x14ac:dyDescent="0.25">
      <c r="A34" s="44"/>
      <c r="B34" s="49" t="e">
        <f>+VLOOKUP(A34,'Kontni plan'!B:C,2,0)</f>
        <v>#N/A</v>
      </c>
      <c r="C34" s="46"/>
      <c r="D34" s="46"/>
      <c r="E34" s="46"/>
      <c r="F34" s="46"/>
      <c r="G34" s="46"/>
      <c r="H34" s="46"/>
      <c r="I34" s="46">
        <f t="shared" si="1"/>
        <v>0</v>
      </c>
    </row>
    <row r="35" spans="1:9" ht="22.5" customHeight="1" x14ac:dyDescent="0.25">
      <c r="A35" s="44"/>
      <c r="B35" s="49" t="e">
        <f>+VLOOKUP(A35,'Kontni plan'!B:C,2,0)</f>
        <v>#N/A</v>
      </c>
      <c r="C35" s="46"/>
      <c r="D35" s="46"/>
      <c r="E35" s="46"/>
      <c r="F35" s="46"/>
      <c r="G35" s="46"/>
      <c r="H35" s="46"/>
      <c r="I35" s="46">
        <f t="shared" si="1"/>
        <v>0</v>
      </c>
    </row>
    <row r="36" spans="1:9" ht="22.5" customHeight="1" x14ac:dyDescent="0.25">
      <c r="A36" s="44"/>
      <c r="B36" s="49" t="e">
        <f>+VLOOKUP(A36,'Kontni plan'!B:C,2,0)</f>
        <v>#N/A</v>
      </c>
      <c r="C36" s="46"/>
      <c r="D36" s="46"/>
      <c r="E36" s="46"/>
      <c r="F36" s="46"/>
      <c r="G36" s="46"/>
      <c r="H36" s="46"/>
      <c r="I36" s="46">
        <f t="shared" si="1"/>
        <v>0</v>
      </c>
    </row>
    <row r="37" spans="1:9" ht="22.5" customHeight="1" x14ac:dyDescent="0.25">
      <c r="A37" s="44"/>
      <c r="B37" s="49" t="e">
        <f>+VLOOKUP(A37,'Kontni plan'!B:C,2,0)</f>
        <v>#N/A</v>
      </c>
      <c r="C37" s="46"/>
      <c r="D37" s="46"/>
      <c r="E37" s="46"/>
      <c r="F37" s="46"/>
      <c r="G37" s="46"/>
      <c r="H37" s="46"/>
      <c r="I37" s="46">
        <f t="shared" si="1"/>
        <v>0</v>
      </c>
    </row>
    <row r="38" spans="1:9" ht="22.5" customHeight="1" x14ac:dyDescent="0.25">
      <c r="A38" s="44"/>
      <c r="B38" s="49" t="e">
        <f>+VLOOKUP(A38,'Kontni plan'!B:C,2,0)</f>
        <v>#N/A</v>
      </c>
      <c r="C38" s="46"/>
      <c r="D38" s="46"/>
      <c r="E38" s="46"/>
      <c r="F38" s="46"/>
      <c r="G38" s="46"/>
      <c r="H38" s="46"/>
      <c r="I38" s="46">
        <f t="shared" si="1"/>
        <v>0</v>
      </c>
    </row>
    <row r="39" spans="1:9" ht="22.5" customHeight="1" x14ac:dyDescent="0.25">
      <c r="A39" s="44"/>
      <c r="B39" s="49" t="e">
        <f>+VLOOKUP(A39,'Kontni plan'!B:C,2,0)</f>
        <v>#N/A</v>
      </c>
      <c r="C39" s="46"/>
      <c r="D39" s="46"/>
      <c r="E39" s="46"/>
      <c r="F39" s="46"/>
      <c r="G39" s="46"/>
      <c r="H39" s="46"/>
      <c r="I39" s="46">
        <f t="shared" si="1"/>
        <v>0</v>
      </c>
    </row>
    <row r="40" spans="1:9" ht="22.5" customHeight="1" x14ac:dyDescent="0.25">
      <c r="A40" s="44"/>
      <c r="B40" s="49" t="e">
        <f>+VLOOKUP(A40,'Kontni plan'!B:C,2,0)</f>
        <v>#N/A</v>
      </c>
      <c r="C40" s="46"/>
      <c r="D40" s="46"/>
      <c r="E40" s="46"/>
      <c r="F40" s="46"/>
      <c r="G40" s="46"/>
      <c r="H40" s="46"/>
      <c r="I40" s="46">
        <f t="shared" si="1"/>
        <v>0</v>
      </c>
    </row>
    <row r="41" spans="1:9" ht="22.5" customHeight="1" x14ac:dyDescent="0.25">
      <c r="A41" s="44"/>
      <c r="B41" s="49" t="e">
        <f>+VLOOKUP(A41,'Kontni plan'!B:C,2,0)</f>
        <v>#N/A</v>
      </c>
      <c r="C41" s="46"/>
      <c r="D41" s="46"/>
      <c r="E41" s="46"/>
      <c r="F41" s="46"/>
      <c r="G41" s="46"/>
      <c r="H41" s="46"/>
      <c r="I41" s="46">
        <f t="shared" si="1"/>
        <v>0</v>
      </c>
    </row>
    <row r="42" spans="1:9" ht="22.5" customHeight="1" x14ac:dyDescent="0.25">
      <c r="A42" s="44"/>
      <c r="B42" s="49" t="e">
        <f>+VLOOKUP(A42,'Kontni plan'!B:C,2,0)</f>
        <v>#N/A</v>
      </c>
      <c r="C42" s="46"/>
      <c r="D42" s="46"/>
      <c r="E42" s="46"/>
      <c r="F42" s="46"/>
      <c r="G42" s="46"/>
      <c r="H42" s="46"/>
      <c r="I42" s="46">
        <f t="shared" si="1"/>
        <v>0</v>
      </c>
    </row>
    <row r="43" spans="1:9" ht="22.5" customHeight="1" x14ac:dyDescent="0.25">
      <c r="A43" s="44"/>
      <c r="B43" s="49" t="e">
        <f>+VLOOKUP(A43,'Kontni plan'!B:C,2,0)</f>
        <v>#N/A</v>
      </c>
      <c r="C43" s="46"/>
      <c r="D43" s="46"/>
      <c r="E43" s="46"/>
      <c r="F43" s="46"/>
      <c r="G43" s="46"/>
      <c r="H43" s="46"/>
      <c r="I43" s="46">
        <f t="shared" si="1"/>
        <v>0</v>
      </c>
    </row>
    <row r="44" spans="1:9" ht="22.5" customHeight="1" x14ac:dyDescent="0.25">
      <c r="A44" s="44"/>
      <c r="B44" s="49" t="e">
        <f>+VLOOKUP(A44,'Kontni plan'!B:C,2,0)</f>
        <v>#N/A</v>
      </c>
      <c r="C44" s="46"/>
      <c r="D44" s="46"/>
      <c r="E44" s="46"/>
      <c r="F44" s="46"/>
      <c r="G44" s="46"/>
      <c r="H44" s="46"/>
      <c r="I44" s="46">
        <f t="shared" si="1"/>
        <v>0</v>
      </c>
    </row>
    <row r="45" spans="1:9" ht="22.5" customHeight="1" x14ac:dyDescent="0.25">
      <c r="A45" s="44"/>
      <c r="B45" s="49" t="e">
        <f>+VLOOKUP(A45,'Kontni plan'!B:C,2,0)</f>
        <v>#N/A</v>
      </c>
      <c r="C45" s="46"/>
      <c r="D45" s="46"/>
      <c r="E45" s="46"/>
      <c r="F45" s="46"/>
      <c r="G45" s="46"/>
      <c r="H45" s="46"/>
      <c r="I45" s="46">
        <f t="shared" ref="I45:I46" si="2">SUM(C45:H45)</f>
        <v>0</v>
      </c>
    </row>
    <row r="46" spans="1:9" ht="22.5" customHeight="1" x14ac:dyDescent="0.25">
      <c r="A46" s="44"/>
      <c r="B46" s="49" t="e">
        <f>+VLOOKUP(A46,'Kontni plan'!B:C,2,0)</f>
        <v>#N/A</v>
      </c>
      <c r="C46" s="46"/>
      <c r="D46" s="46"/>
      <c r="E46" s="46"/>
      <c r="F46" s="46"/>
      <c r="G46" s="46"/>
      <c r="H46" s="46"/>
      <c r="I46" s="46">
        <f t="shared" si="2"/>
        <v>0</v>
      </c>
    </row>
  </sheetData>
  <mergeCells count="7">
    <mergeCell ref="I1:I2"/>
    <mergeCell ref="E3:H3"/>
    <mergeCell ref="D1:D2"/>
    <mergeCell ref="E1:H1"/>
    <mergeCell ref="A1:A2"/>
    <mergeCell ref="B1:B2"/>
    <mergeCell ref="C1:C2"/>
  </mergeCells>
  <pageMargins left="0.51181102362204722" right="0.51181102362204722" top="0.55118110236220474" bottom="0.55118110236220474" header="0" footer="0"/>
  <pageSetup paperSize="9" scale="69" orientation="portrait" horizontalDpi="4294967294" verticalDpi="4294967295" r:id="rId1"/>
  <headerFooter>
    <oddHeader>&amp;C&amp;"Calibri,Podebljano"&amp;14RASHODI - zbirno za sve programe</oddHead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xr:uid="{00000000-0002-0000-0300-000000000000}">
          <x14:formula1>
            <xm:f>'Kontni plan'!$B$2:$B$145</xm:f>
          </x14:formula1>
          <xm:sqref>A5:A46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9"/>
  <sheetViews>
    <sheetView topLeftCell="A10" workbookViewId="0">
      <selection activeCell="A2" sqref="A2:G2"/>
    </sheetView>
  </sheetViews>
  <sheetFormatPr defaultRowHeight="15" x14ac:dyDescent="0.25"/>
  <cols>
    <col min="1" max="1" width="8" bestFit="1" customWidth="1"/>
    <col min="2" max="2" width="12" bestFit="1" customWidth="1"/>
    <col min="3" max="3" width="72.42578125" bestFit="1" customWidth="1"/>
  </cols>
  <sheetData>
    <row r="1" spans="1:3" x14ac:dyDescent="0.25">
      <c r="A1" s="41" t="s">
        <v>184</v>
      </c>
      <c r="B1" s="41" t="s">
        <v>185</v>
      </c>
      <c r="C1" s="41" t="s">
        <v>186</v>
      </c>
    </row>
    <row r="2" spans="1:3" x14ac:dyDescent="0.25">
      <c r="A2" s="41" t="s">
        <v>187</v>
      </c>
      <c r="B2" s="48">
        <v>3111</v>
      </c>
      <c r="C2" s="41" t="s">
        <v>320</v>
      </c>
    </row>
    <row r="3" spans="1:3" x14ac:dyDescent="0.25">
      <c r="A3" s="41" t="s">
        <v>187</v>
      </c>
      <c r="B3" s="48">
        <v>3112</v>
      </c>
      <c r="C3" s="41" t="s">
        <v>321</v>
      </c>
    </row>
    <row r="4" spans="1:3" x14ac:dyDescent="0.25">
      <c r="A4" s="41" t="s">
        <v>187</v>
      </c>
      <c r="B4" s="48">
        <v>3113</v>
      </c>
      <c r="C4" s="41" t="s">
        <v>322</v>
      </c>
    </row>
    <row r="5" spans="1:3" x14ac:dyDescent="0.25">
      <c r="A5" s="41" t="s">
        <v>187</v>
      </c>
      <c r="B5" s="48">
        <v>3114</v>
      </c>
      <c r="C5" s="41" t="s">
        <v>323</v>
      </c>
    </row>
    <row r="6" spans="1:3" x14ac:dyDescent="0.25">
      <c r="A6" s="41" t="s">
        <v>187</v>
      </c>
      <c r="B6" s="48">
        <v>3121</v>
      </c>
      <c r="C6" s="41" t="s">
        <v>324</v>
      </c>
    </row>
    <row r="7" spans="1:3" x14ac:dyDescent="0.25">
      <c r="A7" s="41" t="s">
        <v>187</v>
      </c>
      <c r="B7" s="48">
        <v>3131</v>
      </c>
      <c r="C7" s="41" t="s">
        <v>263</v>
      </c>
    </row>
    <row r="8" spans="1:3" x14ac:dyDescent="0.25">
      <c r="A8" s="41" t="s">
        <v>187</v>
      </c>
      <c r="B8" s="48">
        <v>3132</v>
      </c>
      <c r="C8" s="41" t="s">
        <v>261</v>
      </c>
    </row>
    <row r="9" spans="1:3" x14ac:dyDescent="0.25">
      <c r="A9" s="41" t="s">
        <v>187</v>
      </c>
      <c r="B9" s="48">
        <v>3133</v>
      </c>
      <c r="C9" s="41" t="s">
        <v>264</v>
      </c>
    </row>
    <row r="10" spans="1:3" x14ac:dyDescent="0.25">
      <c r="A10" s="41" t="s">
        <v>187</v>
      </c>
      <c r="B10" s="48">
        <v>3211</v>
      </c>
      <c r="C10" s="41" t="s">
        <v>291</v>
      </c>
    </row>
    <row r="11" spans="1:3" x14ac:dyDescent="0.25">
      <c r="A11" s="41" t="s">
        <v>187</v>
      </c>
      <c r="B11" s="48">
        <v>3212</v>
      </c>
      <c r="C11" s="41" t="s">
        <v>292</v>
      </c>
    </row>
    <row r="12" spans="1:3" x14ac:dyDescent="0.25">
      <c r="A12" s="41" t="s">
        <v>187</v>
      </c>
      <c r="B12" s="48">
        <v>3213</v>
      </c>
      <c r="C12" s="41" t="s">
        <v>293</v>
      </c>
    </row>
    <row r="13" spans="1:3" x14ac:dyDescent="0.25">
      <c r="A13" s="41" t="s">
        <v>187</v>
      </c>
      <c r="B13" s="48">
        <v>3214</v>
      </c>
      <c r="C13" s="41" t="s">
        <v>294</v>
      </c>
    </row>
    <row r="14" spans="1:3" x14ac:dyDescent="0.25">
      <c r="A14" s="41" t="s">
        <v>187</v>
      </c>
      <c r="B14" s="48">
        <v>3221</v>
      </c>
      <c r="C14" s="41" t="s">
        <v>295</v>
      </c>
    </row>
    <row r="15" spans="1:3" x14ac:dyDescent="0.25">
      <c r="A15" s="41" t="s">
        <v>187</v>
      </c>
      <c r="B15" s="48">
        <v>3222</v>
      </c>
      <c r="C15" s="41" t="s">
        <v>296</v>
      </c>
    </row>
    <row r="16" spans="1:3" x14ac:dyDescent="0.25">
      <c r="A16" s="41" t="s">
        <v>187</v>
      </c>
      <c r="B16" s="48">
        <v>3223</v>
      </c>
      <c r="C16" s="41" t="s">
        <v>297</v>
      </c>
    </row>
    <row r="17" spans="1:3" x14ac:dyDescent="0.25">
      <c r="A17" s="41" t="s">
        <v>187</v>
      </c>
      <c r="B17" s="48">
        <v>3224</v>
      </c>
      <c r="C17" s="41" t="s">
        <v>298</v>
      </c>
    </row>
    <row r="18" spans="1:3" x14ac:dyDescent="0.25">
      <c r="A18" s="41" t="s">
        <v>187</v>
      </c>
      <c r="B18" s="48">
        <v>3225</v>
      </c>
      <c r="C18" s="41" t="s">
        <v>299</v>
      </c>
    </row>
    <row r="19" spans="1:3" x14ac:dyDescent="0.25">
      <c r="A19" s="41" t="s">
        <v>187</v>
      </c>
      <c r="B19" s="48">
        <v>3226</v>
      </c>
      <c r="C19" s="41" t="s">
        <v>325</v>
      </c>
    </row>
    <row r="20" spans="1:3" x14ac:dyDescent="0.25">
      <c r="A20" s="41" t="s">
        <v>187</v>
      </c>
      <c r="B20" s="48">
        <v>3227</v>
      </c>
      <c r="C20" s="41" t="s">
        <v>300</v>
      </c>
    </row>
    <row r="21" spans="1:3" x14ac:dyDescent="0.25">
      <c r="A21" s="41" t="s">
        <v>187</v>
      </c>
      <c r="B21" s="48">
        <v>3231</v>
      </c>
      <c r="C21" s="41" t="s">
        <v>301</v>
      </c>
    </row>
    <row r="22" spans="1:3" x14ac:dyDescent="0.25">
      <c r="A22" s="41" t="s">
        <v>187</v>
      </c>
      <c r="B22" s="48">
        <v>3232</v>
      </c>
      <c r="C22" s="41" t="s">
        <v>302</v>
      </c>
    </row>
    <row r="23" spans="1:3" x14ac:dyDescent="0.25">
      <c r="A23" s="41" t="s">
        <v>187</v>
      </c>
      <c r="B23" s="48">
        <v>3233</v>
      </c>
      <c r="C23" s="41" t="s">
        <v>303</v>
      </c>
    </row>
    <row r="24" spans="1:3" x14ac:dyDescent="0.25">
      <c r="A24" s="41" t="s">
        <v>187</v>
      </c>
      <c r="B24" s="48">
        <v>3234</v>
      </c>
      <c r="C24" s="41" t="s">
        <v>304</v>
      </c>
    </row>
    <row r="25" spans="1:3" x14ac:dyDescent="0.25">
      <c r="A25" s="41" t="s">
        <v>187</v>
      </c>
      <c r="B25" s="48">
        <v>3235</v>
      </c>
      <c r="C25" s="41" t="s">
        <v>305</v>
      </c>
    </row>
    <row r="26" spans="1:3" x14ac:dyDescent="0.25">
      <c r="A26" s="41" t="s">
        <v>187</v>
      </c>
      <c r="B26" s="48">
        <v>3236</v>
      </c>
      <c r="C26" s="41" t="s">
        <v>306</v>
      </c>
    </row>
    <row r="27" spans="1:3" x14ac:dyDescent="0.25">
      <c r="A27" s="41" t="s">
        <v>187</v>
      </c>
      <c r="B27" s="48">
        <v>3237</v>
      </c>
      <c r="C27" s="41" t="s">
        <v>307</v>
      </c>
    </row>
    <row r="28" spans="1:3" x14ac:dyDescent="0.25">
      <c r="A28" s="41" t="s">
        <v>187</v>
      </c>
      <c r="B28" s="48">
        <v>3238</v>
      </c>
      <c r="C28" s="41" t="s">
        <v>308</v>
      </c>
    </row>
    <row r="29" spans="1:3" x14ac:dyDescent="0.25">
      <c r="A29" s="41" t="s">
        <v>187</v>
      </c>
      <c r="B29" s="48">
        <v>3239</v>
      </c>
      <c r="C29" s="41" t="s">
        <v>309</v>
      </c>
    </row>
    <row r="30" spans="1:3" x14ac:dyDescent="0.25">
      <c r="A30" s="41" t="s">
        <v>187</v>
      </c>
      <c r="B30" s="48">
        <v>3241</v>
      </c>
      <c r="C30" s="41" t="s">
        <v>326</v>
      </c>
    </row>
    <row r="31" spans="1:3" x14ac:dyDescent="0.25">
      <c r="A31" s="41" t="s">
        <v>187</v>
      </c>
      <c r="B31" s="48">
        <v>3291</v>
      </c>
      <c r="C31" s="41" t="s">
        <v>311</v>
      </c>
    </row>
    <row r="32" spans="1:3" x14ac:dyDescent="0.25">
      <c r="A32" s="41" t="s">
        <v>187</v>
      </c>
      <c r="B32" s="48">
        <v>3292</v>
      </c>
      <c r="C32" s="41" t="s">
        <v>312</v>
      </c>
    </row>
    <row r="33" spans="1:3" x14ac:dyDescent="0.25">
      <c r="A33" s="41" t="s">
        <v>187</v>
      </c>
      <c r="B33" s="48">
        <v>3293</v>
      </c>
      <c r="C33" s="41" t="s">
        <v>313</v>
      </c>
    </row>
    <row r="34" spans="1:3" x14ac:dyDescent="0.25">
      <c r="A34" s="41" t="s">
        <v>187</v>
      </c>
      <c r="B34" s="48">
        <v>3294</v>
      </c>
      <c r="C34" s="41" t="s">
        <v>314</v>
      </c>
    </row>
    <row r="35" spans="1:3" x14ac:dyDescent="0.25">
      <c r="A35" s="41" t="s">
        <v>187</v>
      </c>
      <c r="B35" s="48">
        <v>3295</v>
      </c>
      <c r="C35" s="41" t="s">
        <v>315</v>
      </c>
    </row>
    <row r="36" spans="1:3" x14ac:dyDescent="0.25">
      <c r="A36" s="41" t="s">
        <v>187</v>
      </c>
      <c r="B36" s="48">
        <v>3296</v>
      </c>
      <c r="C36" s="41" t="s">
        <v>328</v>
      </c>
    </row>
    <row r="37" spans="1:3" x14ac:dyDescent="0.25">
      <c r="A37" s="41" t="s">
        <v>187</v>
      </c>
      <c r="B37" s="48">
        <v>3299</v>
      </c>
      <c r="C37" s="41" t="s">
        <v>310</v>
      </c>
    </row>
    <row r="38" spans="1:3" x14ac:dyDescent="0.25">
      <c r="A38" s="41" t="s">
        <v>187</v>
      </c>
      <c r="B38" s="48">
        <v>3411</v>
      </c>
      <c r="C38" s="41" t="s">
        <v>329</v>
      </c>
    </row>
    <row r="39" spans="1:3" x14ac:dyDescent="0.25">
      <c r="A39" s="41" t="s">
        <v>187</v>
      </c>
      <c r="B39" s="48">
        <v>3412</v>
      </c>
      <c r="C39" s="41" t="s">
        <v>330</v>
      </c>
    </row>
    <row r="40" spans="1:3" x14ac:dyDescent="0.25">
      <c r="A40" s="41" t="s">
        <v>187</v>
      </c>
      <c r="B40" s="48">
        <v>3413</v>
      </c>
      <c r="C40" s="41" t="s">
        <v>331</v>
      </c>
    </row>
    <row r="41" spans="1:3" x14ac:dyDescent="0.25">
      <c r="A41" s="41" t="s">
        <v>187</v>
      </c>
      <c r="B41" s="48">
        <v>3419</v>
      </c>
      <c r="C41" s="41" t="s">
        <v>332</v>
      </c>
    </row>
    <row r="42" spans="1:3" x14ac:dyDescent="0.25">
      <c r="A42" s="41" t="s">
        <v>187</v>
      </c>
      <c r="B42" s="48">
        <v>3421</v>
      </c>
      <c r="C42" s="41" t="s">
        <v>333</v>
      </c>
    </row>
    <row r="43" spans="1:3" x14ac:dyDescent="0.25">
      <c r="A43" s="41" t="s">
        <v>187</v>
      </c>
      <c r="B43" s="48">
        <v>3422</v>
      </c>
      <c r="C43" s="41" t="s">
        <v>334</v>
      </c>
    </row>
    <row r="44" spans="1:3" x14ac:dyDescent="0.25">
      <c r="A44" s="41" t="s">
        <v>187</v>
      </c>
      <c r="B44" s="48">
        <v>3423</v>
      </c>
      <c r="C44" s="41" t="s">
        <v>335</v>
      </c>
    </row>
    <row r="45" spans="1:3" x14ac:dyDescent="0.25">
      <c r="A45" s="41" t="s">
        <v>187</v>
      </c>
      <c r="B45" s="48">
        <v>3425</v>
      </c>
      <c r="C45" s="41" t="s">
        <v>336</v>
      </c>
    </row>
    <row r="46" spans="1:3" x14ac:dyDescent="0.25">
      <c r="A46" s="41" t="s">
        <v>187</v>
      </c>
      <c r="B46" s="48">
        <v>3426</v>
      </c>
      <c r="C46" s="41" t="s">
        <v>337</v>
      </c>
    </row>
    <row r="47" spans="1:3" x14ac:dyDescent="0.25">
      <c r="A47" s="41" t="s">
        <v>187</v>
      </c>
      <c r="B47" s="48">
        <v>3427</v>
      </c>
      <c r="C47" s="41" t="s">
        <v>338</v>
      </c>
    </row>
    <row r="48" spans="1:3" x14ac:dyDescent="0.25">
      <c r="A48" s="41" t="s">
        <v>187</v>
      </c>
      <c r="B48" s="48">
        <v>3428</v>
      </c>
      <c r="C48" s="41" t="s">
        <v>339</v>
      </c>
    </row>
    <row r="49" spans="1:3" x14ac:dyDescent="0.25">
      <c r="A49" s="41" t="s">
        <v>187</v>
      </c>
      <c r="B49" s="48">
        <v>3431</v>
      </c>
      <c r="C49" s="41" t="s">
        <v>340</v>
      </c>
    </row>
    <row r="50" spans="1:3" x14ac:dyDescent="0.25">
      <c r="A50" s="41" t="s">
        <v>187</v>
      </c>
      <c r="B50" s="48">
        <v>3432</v>
      </c>
      <c r="C50" s="41" t="s">
        <v>341</v>
      </c>
    </row>
    <row r="51" spans="1:3" x14ac:dyDescent="0.25">
      <c r="A51" s="41" t="s">
        <v>187</v>
      </c>
      <c r="B51" s="48">
        <v>3433</v>
      </c>
      <c r="C51" s="41" t="s">
        <v>342</v>
      </c>
    </row>
    <row r="52" spans="1:3" x14ac:dyDescent="0.25">
      <c r="A52" s="41" t="s">
        <v>187</v>
      </c>
      <c r="B52" s="48">
        <v>3434</v>
      </c>
      <c r="C52" s="41" t="s">
        <v>343</v>
      </c>
    </row>
    <row r="53" spans="1:3" x14ac:dyDescent="0.25">
      <c r="A53" s="41" t="s">
        <v>187</v>
      </c>
      <c r="B53" s="48">
        <v>3511</v>
      </c>
      <c r="C53" s="41" t="s">
        <v>345</v>
      </c>
    </row>
    <row r="54" spans="1:3" x14ac:dyDescent="0.25">
      <c r="A54" s="41" t="s">
        <v>187</v>
      </c>
      <c r="B54" s="48">
        <v>3512</v>
      </c>
      <c r="C54" s="41" t="s">
        <v>344</v>
      </c>
    </row>
    <row r="55" spans="1:3" x14ac:dyDescent="0.25">
      <c r="A55" s="41" t="s">
        <v>187</v>
      </c>
      <c r="B55" s="48">
        <v>3521</v>
      </c>
      <c r="C55" s="41" t="s">
        <v>346</v>
      </c>
    </row>
    <row r="56" spans="1:3" x14ac:dyDescent="0.25">
      <c r="A56" s="41" t="s">
        <v>187</v>
      </c>
      <c r="B56" s="48">
        <v>3522</v>
      </c>
      <c r="C56" s="41" t="s">
        <v>347</v>
      </c>
    </row>
    <row r="57" spans="1:3" x14ac:dyDescent="0.25">
      <c r="A57" s="41" t="s">
        <v>187</v>
      </c>
      <c r="B57" s="48">
        <v>3523</v>
      </c>
      <c r="C57" s="41" t="s">
        <v>348</v>
      </c>
    </row>
    <row r="58" spans="1:3" x14ac:dyDescent="0.25">
      <c r="A58" s="41" t="s">
        <v>187</v>
      </c>
      <c r="B58" s="48">
        <v>3531</v>
      </c>
      <c r="C58" s="41" t="s">
        <v>349</v>
      </c>
    </row>
    <row r="59" spans="1:3" x14ac:dyDescent="0.25">
      <c r="A59" s="41" t="s">
        <v>187</v>
      </c>
      <c r="B59" s="48">
        <v>3611</v>
      </c>
      <c r="C59" s="41" t="s">
        <v>350</v>
      </c>
    </row>
    <row r="60" spans="1:3" x14ac:dyDescent="0.25">
      <c r="A60" s="41" t="s">
        <v>187</v>
      </c>
      <c r="B60" s="48">
        <v>3612</v>
      </c>
      <c r="C60" s="41" t="s">
        <v>351</v>
      </c>
    </row>
    <row r="61" spans="1:3" x14ac:dyDescent="0.25">
      <c r="A61" s="41" t="s">
        <v>187</v>
      </c>
      <c r="B61" s="48">
        <v>3621</v>
      </c>
      <c r="C61" s="41" t="s">
        <v>352</v>
      </c>
    </row>
    <row r="62" spans="1:3" x14ac:dyDescent="0.25">
      <c r="A62" s="41" t="s">
        <v>187</v>
      </c>
      <c r="B62" s="48">
        <v>3622</v>
      </c>
      <c r="C62" s="41" t="s">
        <v>353</v>
      </c>
    </row>
    <row r="63" spans="1:3" x14ac:dyDescent="0.25">
      <c r="A63" s="41" t="s">
        <v>187</v>
      </c>
      <c r="B63" s="48">
        <v>3631</v>
      </c>
      <c r="C63" s="41" t="s">
        <v>354</v>
      </c>
    </row>
    <row r="64" spans="1:3" x14ac:dyDescent="0.25">
      <c r="A64" s="41" t="s">
        <v>187</v>
      </c>
      <c r="B64" s="48">
        <v>3632</v>
      </c>
      <c r="C64" s="41" t="s">
        <v>355</v>
      </c>
    </row>
    <row r="65" spans="1:3" x14ac:dyDescent="0.25">
      <c r="A65" s="41" t="s">
        <v>187</v>
      </c>
      <c r="B65" s="48">
        <v>3661</v>
      </c>
      <c r="C65" s="41" t="s">
        <v>356</v>
      </c>
    </row>
    <row r="66" spans="1:3" x14ac:dyDescent="0.25">
      <c r="A66" s="41" t="s">
        <v>187</v>
      </c>
      <c r="B66" s="48">
        <v>3662</v>
      </c>
      <c r="C66" s="41" t="s">
        <v>357</v>
      </c>
    </row>
    <row r="67" spans="1:3" x14ac:dyDescent="0.25">
      <c r="A67" s="41" t="s">
        <v>187</v>
      </c>
      <c r="B67" s="48">
        <v>3672</v>
      </c>
      <c r="C67" s="41" t="s">
        <v>358</v>
      </c>
    </row>
    <row r="68" spans="1:3" x14ac:dyDescent="0.25">
      <c r="A68" s="41" t="s">
        <v>187</v>
      </c>
      <c r="B68" s="48">
        <v>3673</v>
      </c>
      <c r="C68" s="41" t="s">
        <v>359</v>
      </c>
    </row>
    <row r="69" spans="1:3" x14ac:dyDescent="0.25">
      <c r="A69" s="41" t="s">
        <v>187</v>
      </c>
      <c r="B69" s="48">
        <v>3674</v>
      </c>
      <c r="C69" s="41" t="s">
        <v>360</v>
      </c>
    </row>
    <row r="70" spans="1:3" x14ac:dyDescent="0.25">
      <c r="A70" s="41" t="s">
        <v>187</v>
      </c>
      <c r="B70" s="48">
        <v>3681</v>
      </c>
      <c r="C70" s="41" t="s">
        <v>362</v>
      </c>
    </row>
    <row r="71" spans="1:3" x14ac:dyDescent="0.25">
      <c r="A71" s="41" t="s">
        <v>187</v>
      </c>
      <c r="B71" s="48">
        <v>3682</v>
      </c>
      <c r="C71" s="41" t="s">
        <v>363</v>
      </c>
    </row>
    <row r="72" spans="1:3" x14ac:dyDescent="0.25">
      <c r="A72" s="41" t="s">
        <v>187</v>
      </c>
      <c r="B72" s="48">
        <v>3691</v>
      </c>
      <c r="C72" s="41" t="s">
        <v>364</v>
      </c>
    </row>
    <row r="73" spans="1:3" x14ac:dyDescent="0.25">
      <c r="A73" s="41" t="s">
        <v>187</v>
      </c>
      <c r="B73" s="48">
        <v>3692</v>
      </c>
      <c r="C73" s="41" t="s">
        <v>365</v>
      </c>
    </row>
    <row r="74" spans="1:3" x14ac:dyDescent="0.25">
      <c r="A74" s="41" t="s">
        <v>187</v>
      </c>
      <c r="B74" s="48">
        <v>3693</v>
      </c>
      <c r="C74" s="41" t="s">
        <v>366</v>
      </c>
    </row>
    <row r="75" spans="1:3" x14ac:dyDescent="0.25">
      <c r="A75" s="41" t="s">
        <v>187</v>
      </c>
      <c r="B75" s="48">
        <v>3694</v>
      </c>
      <c r="C75" s="41" t="s">
        <v>367</v>
      </c>
    </row>
    <row r="76" spans="1:3" x14ac:dyDescent="0.25">
      <c r="A76" s="41" t="s">
        <v>187</v>
      </c>
      <c r="B76" s="48">
        <v>3711</v>
      </c>
      <c r="C76" s="41" t="s">
        <v>368</v>
      </c>
    </row>
    <row r="77" spans="1:3" x14ac:dyDescent="0.25">
      <c r="A77" s="41" t="s">
        <v>187</v>
      </c>
      <c r="B77" s="48">
        <v>3712</v>
      </c>
      <c r="C77" s="41" t="s">
        <v>369</v>
      </c>
    </row>
    <row r="78" spans="1:3" x14ac:dyDescent="0.25">
      <c r="A78" s="41" t="s">
        <v>187</v>
      </c>
      <c r="B78" s="48">
        <v>3713</v>
      </c>
      <c r="C78" s="41" t="s">
        <v>370</v>
      </c>
    </row>
    <row r="79" spans="1:3" x14ac:dyDescent="0.25">
      <c r="A79" s="41" t="s">
        <v>187</v>
      </c>
      <c r="B79" s="48">
        <v>3714</v>
      </c>
      <c r="C79" s="41" t="s">
        <v>371</v>
      </c>
    </row>
    <row r="80" spans="1:3" x14ac:dyDescent="0.25">
      <c r="A80" s="41" t="s">
        <v>187</v>
      </c>
      <c r="B80" s="48">
        <v>3715</v>
      </c>
      <c r="C80" s="41" t="s">
        <v>372</v>
      </c>
    </row>
    <row r="81" spans="1:3" x14ac:dyDescent="0.25">
      <c r="A81" s="41" t="s">
        <v>187</v>
      </c>
      <c r="B81" s="48">
        <v>3721</v>
      </c>
      <c r="C81" s="41" t="s">
        <v>373</v>
      </c>
    </row>
    <row r="82" spans="1:3" x14ac:dyDescent="0.25">
      <c r="A82" s="41" t="s">
        <v>187</v>
      </c>
      <c r="B82" s="48">
        <v>3722</v>
      </c>
      <c r="C82" s="41" t="s">
        <v>374</v>
      </c>
    </row>
    <row r="83" spans="1:3" x14ac:dyDescent="0.25">
      <c r="A83" s="41" t="s">
        <v>187</v>
      </c>
      <c r="B83" s="48">
        <v>3723</v>
      </c>
      <c r="C83" s="41" t="s">
        <v>375</v>
      </c>
    </row>
    <row r="84" spans="1:3" x14ac:dyDescent="0.25">
      <c r="A84" s="41" t="s">
        <v>187</v>
      </c>
      <c r="B84" s="48">
        <v>3811</v>
      </c>
      <c r="C84" s="41" t="s">
        <v>377</v>
      </c>
    </row>
    <row r="85" spans="1:3" x14ac:dyDescent="0.25">
      <c r="A85" s="41" t="s">
        <v>187</v>
      </c>
      <c r="B85" s="48">
        <v>3812</v>
      </c>
      <c r="C85" s="41" t="s">
        <v>378</v>
      </c>
    </row>
    <row r="86" spans="1:3" x14ac:dyDescent="0.25">
      <c r="A86" s="41" t="s">
        <v>187</v>
      </c>
      <c r="B86" s="48">
        <v>3813</v>
      </c>
      <c r="C86" s="41" t="s">
        <v>379</v>
      </c>
    </row>
    <row r="87" spans="1:3" x14ac:dyDescent="0.25">
      <c r="A87" s="41" t="s">
        <v>187</v>
      </c>
      <c r="B87" s="48">
        <v>3821</v>
      </c>
      <c r="C87" s="41" t="s">
        <v>381</v>
      </c>
    </row>
    <row r="88" spans="1:3" x14ac:dyDescent="0.25">
      <c r="A88" s="41" t="s">
        <v>187</v>
      </c>
      <c r="B88" s="48">
        <v>3822</v>
      </c>
      <c r="C88" s="41" t="s">
        <v>382</v>
      </c>
    </row>
    <row r="89" spans="1:3" x14ac:dyDescent="0.25">
      <c r="A89" s="41" t="s">
        <v>187</v>
      </c>
      <c r="B89" s="48">
        <v>3823</v>
      </c>
      <c r="C89" s="41" t="s">
        <v>383</v>
      </c>
    </row>
    <row r="90" spans="1:3" x14ac:dyDescent="0.25">
      <c r="A90" s="41" t="s">
        <v>187</v>
      </c>
      <c r="B90" s="48">
        <v>3831</v>
      </c>
      <c r="C90" s="41" t="s">
        <v>384</v>
      </c>
    </row>
    <row r="91" spans="1:3" x14ac:dyDescent="0.25">
      <c r="A91" s="41" t="s">
        <v>187</v>
      </c>
      <c r="B91" s="48">
        <v>3832</v>
      </c>
      <c r="C91" s="41" t="s">
        <v>385</v>
      </c>
    </row>
    <row r="92" spans="1:3" x14ac:dyDescent="0.25">
      <c r="A92" s="41" t="s">
        <v>187</v>
      </c>
      <c r="B92" s="48">
        <v>3833</v>
      </c>
      <c r="C92" s="41" t="s">
        <v>386</v>
      </c>
    </row>
    <row r="93" spans="1:3" x14ac:dyDescent="0.25">
      <c r="A93" s="41" t="s">
        <v>187</v>
      </c>
      <c r="B93" s="48">
        <v>3834</v>
      </c>
      <c r="C93" s="41" t="s">
        <v>387</v>
      </c>
    </row>
    <row r="94" spans="1:3" x14ac:dyDescent="0.25">
      <c r="A94" s="41" t="s">
        <v>187</v>
      </c>
      <c r="B94" s="48">
        <v>3835</v>
      </c>
      <c r="C94" s="41" t="s">
        <v>289</v>
      </c>
    </row>
    <row r="95" spans="1:3" x14ac:dyDescent="0.25">
      <c r="A95" s="41" t="s">
        <v>187</v>
      </c>
      <c r="B95" s="48">
        <v>3841</v>
      </c>
      <c r="C95" s="41" t="s">
        <v>388</v>
      </c>
    </row>
    <row r="96" spans="1:3" x14ac:dyDescent="0.25">
      <c r="A96" s="41" t="s">
        <v>187</v>
      </c>
      <c r="B96" s="48">
        <v>3842</v>
      </c>
      <c r="C96" s="41" t="s">
        <v>389</v>
      </c>
    </row>
    <row r="97" spans="1:3" x14ac:dyDescent="0.25">
      <c r="A97" s="41" t="s">
        <v>187</v>
      </c>
      <c r="B97" s="48">
        <v>3861</v>
      </c>
      <c r="C97" s="41" t="s">
        <v>390</v>
      </c>
    </row>
    <row r="98" spans="1:3" x14ac:dyDescent="0.25">
      <c r="A98" s="41" t="s">
        <v>187</v>
      </c>
      <c r="B98" s="48">
        <v>3862</v>
      </c>
      <c r="C98" s="41" t="s">
        <v>391</v>
      </c>
    </row>
    <row r="99" spans="1:3" x14ac:dyDescent="0.25">
      <c r="A99" s="41" t="s">
        <v>187</v>
      </c>
      <c r="B99" s="48">
        <v>3863</v>
      </c>
      <c r="C99" s="41" t="s">
        <v>392</v>
      </c>
    </row>
    <row r="100" spans="1:3" x14ac:dyDescent="0.25">
      <c r="A100" s="41" t="s">
        <v>187</v>
      </c>
      <c r="B100" s="48">
        <v>3864</v>
      </c>
      <c r="C100" s="41" t="s">
        <v>393</v>
      </c>
    </row>
    <row r="101" spans="1:3" x14ac:dyDescent="0.25">
      <c r="A101" s="41" t="s">
        <v>187</v>
      </c>
      <c r="B101" s="48">
        <v>3911</v>
      </c>
      <c r="C101" s="41" t="s">
        <v>394</v>
      </c>
    </row>
    <row r="102" spans="1:3" x14ac:dyDescent="0.25">
      <c r="A102" s="41" t="s">
        <v>187</v>
      </c>
      <c r="B102" s="48">
        <v>3921</v>
      </c>
      <c r="C102" s="41" t="s">
        <v>226</v>
      </c>
    </row>
    <row r="103" spans="1:3" x14ac:dyDescent="0.25">
      <c r="A103" s="41" t="s">
        <v>187</v>
      </c>
      <c r="B103" s="48">
        <v>4111</v>
      </c>
      <c r="C103" s="41" t="s">
        <v>188</v>
      </c>
    </row>
    <row r="104" spans="1:3" x14ac:dyDescent="0.25">
      <c r="A104" s="41" t="s">
        <v>187</v>
      </c>
      <c r="B104" s="48">
        <v>4112</v>
      </c>
      <c r="C104" s="41" t="s">
        <v>189</v>
      </c>
    </row>
    <row r="105" spans="1:3" x14ac:dyDescent="0.25">
      <c r="A105" s="41" t="s">
        <v>187</v>
      </c>
      <c r="B105" s="48">
        <v>4113</v>
      </c>
      <c r="C105" s="41" t="s">
        <v>190</v>
      </c>
    </row>
    <row r="106" spans="1:3" x14ac:dyDescent="0.25">
      <c r="A106" s="41" t="s">
        <v>187</v>
      </c>
      <c r="B106" s="48">
        <v>4121</v>
      </c>
      <c r="C106" s="41" t="s">
        <v>191</v>
      </c>
    </row>
    <row r="107" spans="1:3" x14ac:dyDescent="0.25">
      <c r="A107" s="41" t="s">
        <v>187</v>
      </c>
      <c r="B107" s="48">
        <v>4122</v>
      </c>
      <c r="C107" s="41" t="s">
        <v>192</v>
      </c>
    </row>
    <row r="108" spans="1:3" x14ac:dyDescent="0.25">
      <c r="A108" s="41" t="s">
        <v>187</v>
      </c>
      <c r="B108" s="48">
        <v>4123</v>
      </c>
      <c r="C108" s="41" t="s">
        <v>193</v>
      </c>
    </row>
    <row r="109" spans="1:3" x14ac:dyDescent="0.25">
      <c r="A109" s="41" t="s">
        <v>187</v>
      </c>
      <c r="B109" s="48">
        <v>4124</v>
      </c>
      <c r="C109" s="41" t="s">
        <v>194</v>
      </c>
    </row>
    <row r="110" spans="1:3" x14ac:dyDescent="0.25">
      <c r="A110" s="41" t="s">
        <v>187</v>
      </c>
      <c r="B110" s="48">
        <v>4125</v>
      </c>
      <c r="C110" s="41" t="s">
        <v>195</v>
      </c>
    </row>
    <row r="111" spans="1:3" x14ac:dyDescent="0.25">
      <c r="A111" s="41" t="s">
        <v>187</v>
      </c>
      <c r="B111" s="48">
        <v>4126</v>
      </c>
      <c r="C111" s="41" t="s">
        <v>196</v>
      </c>
    </row>
    <row r="112" spans="1:3" x14ac:dyDescent="0.25">
      <c r="A112" s="41" t="s">
        <v>187</v>
      </c>
      <c r="B112" s="48">
        <v>4211</v>
      </c>
      <c r="C112" s="41" t="s">
        <v>197</v>
      </c>
    </row>
    <row r="113" spans="1:3" x14ac:dyDescent="0.25">
      <c r="A113" s="41" t="s">
        <v>187</v>
      </c>
      <c r="B113" s="48">
        <v>4212</v>
      </c>
      <c r="C113" s="41" t="s">
        <v>198</v>
      </c>
    </row>
    <row r="114" spans="1:3" x14ac:dyDescent="0.25">
      <c r="A114" s="41" t="s">
        <v>187</v>
      </c>
      <c r="B114" s="48">
        <v>4213</v>
      </c>
      <c r="C114" s="41" t="s">
        <v>199</v>
      </c>
    </row>
    <row r="115" spans="1:3" x14ac:dyDescent="0.25">
      <c r="A115" s="41" t="s">
        <v>187</v>
      </c>
      <c r="B115" s="48">
        <v>4214</v>
      </c>
      <c r="C115" s="41" t="s">
        <v>200</v>
      </c>
    </row>
    <row r="116" spans="1:3" x14ac:dyDescent="0.25">
      <c r="A116" s="41" t="s">
        <v>187</v>
      </c>
      <c r="B116" s="48">
        <v>4221</v>
      </c>
      <c r="C116" s="41" t="s">
        <v>201</v>
      </c>
    </row>
    <row r="117" spans="1:3" x14ac:dyDescent="0.25">
      <c r="A117" s="41" t="s">
        <v>187</v>
      </c>
      <c r="B117" s="48">
        <v>4222</v>
      </c>
      <c r="C117" s="41" t="s">
        <v>202</v>
      </c>
    </row>
    <row r="118" spans="1:3" x14ac:dyDescent="0.25">
      <c r="A118" s="41" t="s">
        <v>187</v>
      </c>
      <c r="B118" s="48">
        <v>4223</v>
      </c>
      <c r="C118" s="41" t="s">
        <v>203</v>
      </c>
    </row>
    <row r="119" spans="1:3" x14ac:dyDescent="0.25">
      <c r="A119" s="41" t="s">
        <v>187</v>
      </c>
      <c r="B119" s="48">
        <v>4224</v>
      </c>
      <c r="C119" s="41" t="s">
        <v>204</v>
      </c>
    </row>
    <row r="120" spans="1:3" x14ac:dyDescent="0.25">
      <c r="A120" s="41" t="s">
        <v>187</v>
      </c>
      <c r="B120" s="48">
        <v>4225</v>
      </c>
      <c r="C120" s="41" t="s">
        <v>205</v>
      </c>
    </row>
    <row r="121" spans="1:3" x14ac:dyDescent="0.25">
      <c r="A121" s="41" t="s">
        <v>187</v>
      </c>
      <c r="B121" s="48">
        <v>4226</v>
      </c>
      <c r="C121" s="41" t="s">
        <v>206</v>
      </c>
    </row>
    <row r="122" spans="1:3" x14ac:dyDescent="0.25">
      <c r="A122" s="41" t="s">
        <v>187</v>
      </c>
      <c r="B122" s="48">
        <v>4227</v>
      </c>
      <c r="C122" s="41" t="s">
        <v>207</v>
      </c>
    </row>
    <row r="123" spans="1:3" x14ac:dyDescent="0.25">
      <c r="A123" s="41" t="s">
        <v>187</v>
      </c>
      <c r="B123" s="48">
        <v>4228</v>
      </c>
      <c r="C123" s="41" t="s">
        <v>208</v>
      </c>
    </row>
    <row r="124" spans="1:3" x14ac:dyDescent="0.25">
      <c r="A124" s="41" t="s">
        <v>187</v>
      </c>
      <c r="B124" s="48">
        <v>4231</v>
      </c>
      <c r="C124" s="41" t="s">
        <v>209</v>
      </c>
    </row>
    <row r="125" spans="1:3" x14ac:dyDescent="0.25">
      <c r="A125" s="41" t="s">
        <v>187</v>
      </c>
      <c r="B125" s="48">
        <v>4232</v>
      </c>
      <c r="C125" s="41" t="s">
        <v>210</v>
      </c>
    </row>
    <row r="126" spans="1:3" x14ac:dyDescent="0.25">
      <c r="A126" s="41" t="s">
        <v>187</v>
      </c>
      <c r="B126" s="48">
        <v>4233</v>
      </c>
      <c r="C126" s="41" t="s">
        <v>211</v>
      </c>
    </row>
    <row r="127" spans="1:3" x14ac:dyDescent="0.25">
      <c r="A127" s="41" t="s">
        <v>187</v>
      </c>
      <c r="B127" s="48">
        <v>4234</v>
      </c>
      <c r="C127" s="41" t="s">
        <v>212</v>
      </c>
    </row>
    <row r="128" spans="1:3" x14ac:dyDescent="0.25">
      <c r="A128" s="41" t="s">
        <v>187</v>
      </c>
      <c r="B128" s="48">
        <v>4241</v>
      </c>
      <c r="C128" s="41" t="s">
        <v>213</v>
      </c>
    </row>
    <row r="129" spans="1:3" x14ac:dyDescent="0.25">
      <c r="A129" s="41" t="s">
        <v>187</v>
      </c>
      <c r="B129" s="48">
        <v>4242</v>
      </c>
      <c r="C129" s="41" t="s">
        <v>214</v>
      </c>
    </row>
    <row r="130" spans="1:3" x14ac:dyDescent="0.25">
      <c r="A130" s="41" t="s">
        <v>187</v>
      </c>
      <c r="B130" s="48">
        <v>4243</v>
      </c>
      <c r="C130" s="41" t="s">
        <v>215</v>
      </c>
    </row>
    <row r="131" spans="1:3" x14ac:dyDescent="0.25">
      <c r="A131" s="41" t="s">
        <v>187</v>
      </c>
      <c r="B131" s="48">
        <v>4244</v>
      </c>
      <c r="C131" s="41" t="s">
        <v>216</v>
      </c>
    </row>
    <row r="132" spans="1:3" x14ac:dyDescent="0.25">
      <c r="A132" s="41" t="s">
        <v>187</v>
      </c>
      <c r="B132" s="48">
        <v>4251</v>
      </c>
      <c r="C132" s="41" t="s">
        <v>217</v>
      </c>
    </row>
    <row r="133" spans="1:3" x14ac:dyDescent="0.25">
      <c r="A133" s="41" t="s">
        <v>187</v>
      </c>
      <c r="B133" s="48">
        <v>4252</v>
      </c>
      <c r="C133" s="41" t="s">
        <v>218</v>
      </c>
    </row>
    <row r="134" spans="1:3" x14ac:dyDescent="0.25">
      <c r="A134" s="41" t="s">
        <v>187</v>
      </c>
      <c r="B134" s="48">
        <v>4261</v>
      </c>
      <c r="C134" s="41" t="s">
        <v>219</v>
      </c>
    </row>
    <row r="135" spans="1:3" x14ac:dyDescent="0.25">
      <c r="A135" s="41" t="s">
        <v>187</v>
      </c>
      <c r="B135" s="48">
        <v>4262</v>
      </c>
      <c r="C135" s="41" t="s">
        <v>220</v>
      </c>
    </row>
    <row r="136" spans="1:3" x14ac:dyDescent="0.25">
      <c r="A136" s="41" t="s">
        <v>187</v>
      </c>
      <c r="B136" s="48">
        <v>4263</v>
      </c>
      <c r="C136" s="41" t="s">
        <v>221</v>
      </c>
    </row>
    <row r="137" spans="1:3" x14ac:dyDescent="0.25">
      <c r="A137" s="41" t="s">
        <v>187</v>
      </c>
      <c r="B137" s="48">
        <v>4264</v>
      </c>
      <c r="C137" s="41" t="s">
        <v>222</v>
      </c>
    </row>
    <row r="138" spans="1:3" x14ac:dyDescent="0.25">
      <c r="A138" s="41" t="s">
        <v>187</v>
      </c>
      <c r="B138" s="48">
        <v>4311</v>
      </c>
      <c r="C138" s="41" t="s">
        <v>223</v>
      </c>
    </row>
    <row r="139" spans="1:3" x14ac:dyDescent="0.25">
      <c r="A139" s="41" t="s">
        <v>187</v>
      </c>
      <c r="B139" s="48">
        <v>4312</v>
      </c>
      <c r="C139" s="41" t="s">
        <v>224</v>
      </c>
    </row>
    <row r="140" spans="1:3" x14ac:dyDescent="0.25">
      <c r="A140" s="41" t="s">
        <v>187</v>
      </c>
      <c r="B140" s="48">
        <v>4411</v>
      </c>
      <c r="C140" s="41" t="s">
        <v>225</v>
      </c>
    </row>
    <row r="141" spans="1:3" x14ac:dyDescent="0.25">
      <c r="A141" s="41" t="s">
        <v>187</v>
      </c>
      <c r="B141" s="48">
        <v>4511</v>
      </c>
      <c r="C141" s="41" t="s">
        <v>316</v>
      </c>
    </row>
    <row r="142" spans="1:3" x14ac:dyDescent="0.25">
      <c r="A142" s="41" t="s">
        <v>187</v>
      </c>
      <c r="B142" s="48">
        <v>4521</v>
      </c>
      <c r="C142" s="41" t="s">
        <v>317</v>
      </c>
    </row>
    <row r="143" spans="1:3" x14ac:dyDescent="0.25">
      <c r="A143" s="41" t="s">
        <v>187</v>
      </c>
      <c r="B143" s="48">
        <v>4531</v>
      </c>
      <c r="C143" s="41" t="s">
        <v>318</v>
      </c>
    </row>
    <row r="144" spans="1:3" x14ac:dyDescent="0.25">
      <c r="A144" s="41" t="s">
        <v>187</v>
      </c>
      <c r="B144" s="48">
        <v>4541</v>
      </c>
      <c r="C144" s="41" t="s">
        <v>319</v>
      </c>
    </row>
    <row r="145" spans="1:3" x14ac:dyDescent="0.25">
      <c r="A145" s="41" t="s">
        <v>187</v>
      </c>
      <c r="B145" s="48">
        <v>4911</v>
      </c>
      <c r="C145" s="41" t="s">
        <v>394</v>
      </c>
    </row>
    <row r="146" spans="1:3" x14ac:dyDescent="0.25">
      <c r="A146" s="41" t="s">
        <v>187</v>
      </c>
      <c r="B146" s="48">
        <v>6111</v>
      </c>
      <c r="C146" s="41" t="s">
        <v>228</v>
      </c>
    </row>
    <row r="147" spans="1:3" x14ac:dyDescent="0.25">
      <c r="A147" s="41" t="s">
        <v>187</v>
      </c>
      <c r="B147" s="48">
        <v>6112</v>
      </c>
      <c r="C147" s="41" t="s">
        <v>229</v>
      </c>
    </row>
    <row r="148" spans="1:3" x14ac:dyDescent="0.25">
      <c r="A148" s="41" t="s">
        <v>187</v>
      </c>
      <c r="B148" s="48">
        <v>6113</v>
      </c>
      <c r="C148" s="41" t="s">
        <v>230</v>
      </c>
    </row>
    <row r="149" spans="1:3" x14ac:dyDescent="0.25">
      <c r="A149" s="41" t="s">
        <v>187</v>
      </c>
      <c r="B149" s="48">
        <v>6114</v>
      </c>
      <c r="C149" s="41" t="s">
        <v>231</v>
      </c>
    </row>
    <row r="150" spans="1:3" x14ac:dyDescent="0.25">
      <c r="A150" s="41" t="s">
        <v>187</v>
      </c>
      <c r="B150" s="48">
        <v>6115</v>
      </c>
      <c r="C150" s="41" t="s">
        <v>232</v>
      </c>
    </row>
    <row r="151" spans="1:3" x14ac:dyDescent="0.25">
      <c r="A151" s="41" t="s">
        <v>187</v>
      </c>
      <c r="B151" s="48">
        <v>6116</v>
      </c>
      <c r="C151" s="41" t="s">
        <v>233</v>
      </c>
    </row>
    <row r="152" spans="1:3" x14ac:dyDescent="0.25">
      <c r="A152" s="41" t="s">
        <v>187</v>
      </c>
      <c r="B152" s="48">
        <v>6117</v>
      </c>
      <c r="C152" s="41" t="s">
        <v>395</v>
      </c>
    </row>
    <row r="153" spans="1:3" x14ac:dyDescent="0.25">
      <c r="A153" s="41" t="s">
        <v>187</v>
      </c>
      <c r="B153" s="48">
        <v>6119</v>
      </c>
      <c r="C153" s="41" t="s">
        <v>234</v>
      </c>
    </row>
    <row r="154" spans="1:3" x14ac:dyDescent="0.25">
      <c r="A154" s="41" t="s">
        <v>187</v>
      </c>
      <c r="B154" s="48">
        <v>6121</v>
      </c>
      <c r="C154" s="41" t="s">
        <v>236</v>
      </c>
    </row>
    <row r="155" spans="1:3" x14ac:dyDescent="0.25">
      <c r="A155" s="41" t="s">
        <v>187</v>
      </c>
      <c r="B155" s="48">
        <v>6122</v>
      </c>
      <c r="C155" s="41" t="s">
        <v>237</v>
      </c>
    </row>
    <row r="156" spans="1:3" x14ac:dyDescent="0.25">
      <c r="A156" s="41" t="s">
        <v>187</v>
      </c>
      <c r="B156" s="48">
        <v>6123</v>
      </c>
      <c r="C156" s="41" t="s">
        <v>238</v>
      </c>
    </row>
    <row r="157" spans="1:3" x14ac:dyDescent="0.25">
      <c r="A157" s="41" t="s">
        <v>187</v>
      </c>
      <c r="B157" s="48">
        <v>6124</v>
      </c>
      <c r="C157" s="41" t="s">
        <v>239</v>
      </c>
    </row>
    <row r="158" spans="1:3" x14ac:dyDescent="0.25">
      <c r="A158" s="41" t="s">
        <v>187</v>
      </c>
      <c r="B158" s="48">
        <v>6125</v>
      </c>
      <c r="C158" s="41" t="s">
        <v>396</v>
      </c>
    </row>
    <row r="159" spans="1:3" x14ac:dyDescent="0.25">
      <c r="A159" s="41" t="s">
        <v>187</v>
      </c>
      <c r="B159" s="48">
        <v>6131</v>
      </c>
      <c r="C159" s="41" t="s">
        <v>241</v>
      </c>
    </row>
    <row r="160" spans="1:3" x14ac:dyDescent="0.25">
      <c r="A160" s="41" t="s">
        <v>187</v>
      </c>
      <c r="B160" s="48">
        <v>6132</v>
      </c>
      <c r="C160" s="41" t="s">
        <v>242</v>
      </c>
    </row>
    <row r="161" spans="1:3" x14ac:dyDescent="0.25">
      <c r="A161" s="41" t="s">
        <v>187</v>
      </c>
      <c r="B161" s="48">
        <v>6133</v>
      </c>
      <c r="C161" s="41" t="s">
        <v>243</v>
      </c>
    </row>
    <row r="162" spans="1:3" x14ac:dyDescent="0.25">
      <c r="A162" s="41" t="s">
        <v>187</v>
      </c>
      <c r="B162" s="48">
        <v>6134</v>
      </c>
      <c r="C162" s="41" t="s">
        <v>244</v>
      </c>
    </row>
    <row r="163" spans="1:3" x14ac:dyDescent="0.25">
      <c r="A163" s="41" t="s">
        <v>187</v>
      </c>
      <c r="B163" s="48">
        <v>6135</v>
      </c>
      <c r="C163" s="41" t="s">
        <v>245</v>
      </c>
    </row>
    <row r="164" spans="1:3" x14ac:dyDescent="0.25">
      <c r="A164" s="41" t="s">
        <v>187</v>
      </c>
      <c r="B164" s="48">
        <v>6141</v>
      </c>
      <c r="C164" s="41" t="s">
        <v>247</v>
      </c>
    </row>
    <row r="165" spans="1:3" x14ac:dyDescent="0.25">
      <c r="A165" s="41" t="s">
        <v>187</v>
      </c>
      <c r="B165" s="48">
        <v>6142</v>
      </c>
      <c r="C165" s="41" t="s">
        <v>248</v>
      </c>
    </row>
    <row r="166" spans="1:3" x14ac:dyDescent="0.25">
      <c r="A166" s="41" t="s">
        <v>187</v>
      </c>
      <c r="B166" s="48">
        <v>6143</v>
      </c>
      <c r="C166" s="41" t="s">
        <v>249</v>
      </c>
    </row>
    <row r="167" spans="1:3" x14ac:dyDescent="0.25">
      <c r="A167" s="41" t="s">
        <v>187</v>
      </c>
      <c r="B167" s="48">
        <v>6145</v>
      </c>
      <c r="C167" s="41" t="s">
        <v>250</v>
      </c>
    </row>
    <row r="168" spans="1:3" x14ac:dyDescent="0.25">
      <c r="A168" s="41" t="s">
        <v>187</v>
      </c>
      <c r="B168" s="48">
        <v>6146</v>
      </c>
      <c r="C168" s="41" t="s">
        <v>251</v>
      </c>
    </row>
    <row r="169" spans="1:3" x14ac:dyDescent="0.25">
      <c r="A169" s="41" t="s">
        <v>187</v>
      </c>
      <c r="B169" s="48">
        <v>6147</v>
      </c>
      <c r="C169" s="41" t="s">
        <v>252</v>
      </c>
    </row>
    <row r="170" spans="1:3" x14ac:dyDescent="0.25">
      <c r="A170" s="41" t="s">
        <v>187</v>
      </c>
      <c r="B170" s="48">
        <v>6148</v>
      </c>
      <c r="C170" s="41" t="s">
        <v>253</v>
      </c>
    </row>
    <row r="171" spans="1:3" x14ac:dyDescent="0.25">
      <c r="A171" s="41" t="s">
        <v>187</v>
      </c>
      <c r="B171" s="48">
        <v>6151</v>
      </c>
      <c r="C171" s="41" t="s">
        <v>255</v>
      </c>
    </row>
    <row r="172" spans="1:3" x14ac:dyDescent="0.25">
      <c r="A172" s="41" t="s">
        <v>187</v>
      </c>
      <c r="B172" s="48">
        <v>6152</v>
      </c>
      <c r="C172" s="41" t="s">
        <v>256</v>
      </c>
    </row>
    <row r="173" spans="1:3" x14ac:dyDescent="0.25">
      <c r="A173" s="41" t="s">
        <v>187</v>
      </c>
      <c r="B173" s="48">
        <v>6161</v>
      </c>
      <c r="C173" s="41" t="s">
        <v>258</v>
      </c>
    </row>
    <row r="174" spans="1:3" x14ac:dyDescent="0.25">
      <c r="A174" s="41" t="s">
        <v>187</v>
      </c>
      <c r="B174" s="48">
        <v>6162</v>
      </c>
      <c r="C174" s="41" t="s">
        <v>259</v>
      </c>
    </row>
    <row r="175" spans="1:3" x14ac:dyDescent="0.25">
      <c r="A175" s="41" t="s">
        <v>187</v>
      </c>
      <c r="B175" s="48">
        <v>6163</v>
      </c>
      <c r="C175" s="41" t="s">
        <v>260</v>
      </c>
    </row>
    <row r="176" spans="1:3" x14ac:dyDescent="0.25">
      <c r="A176" s="41" t="s">
        <v>187</v>
      </c>
      <c r="B176" s="48">
        <v>6211</v>
      </c>
      <c r="C176" s="41" t="s">
        <v>261</v>
      </c>
    </row>
    <row r="177" spans="1:3" x14ac:dyDescent="0.25">
      <c r="A177" s="41" t="s">
        <v>187</v>
      </c>
      <c r="B177" s="48">
        <v>6212</v>
      </c>
      <c r="C177" s="41" t="s">
        <v>262</v>
      </c>
    </row>
    <row r="178" spans="1:3" x14ac:dyDescent="0.25">
      <c r="A178" s="41" t="s">
        <v>187</v>
      </c>
      <c r="B178" s="48">
        <v>6221</v>
      </c>
      <c r="C178" s="41" t="s">
        <v>263</v>
      </c>
    </row>
    <row r="179" spans="1:3" x14ac:dyDescent="0.25">
      <c r="A179" s="41" t="s">
        <v>187</v>
      </c>
      <c r="B179" s="48">
        <v>6232</v>
      </c>
      <c r="C179" s="41" t="s">
        <v>264</v>
      </c>
    </row>
    <row r="180" spans="1:3" x14ac:dyDescent="0.25">
      <c r="A180" s="41" t="s">
        <v>187</v>
      </c>
      <c r="B180" s="48">
        <v>6311</v>
      </c>
      <c r="C180" s="41" t="s">
        <v>398</v>
      </c>
    </row>
    <row r="181" spans="1:3" x14ac:dyDescent="0.25">
      <c r="A181" s="41" t="s">
        <v>187</v>
      </c>
      <c r="B181" s="48">
        <v>6312</v>
      </c>
      <c r="C181" s="41" t="s">
        <v>399</v>
      </c>
    </row>
    <row r="182" spans="1:3" x14ac:dyDescent="0.25">
      <c r="A182" s="41" t="s">
        <v>187</v>
      </c>
      <c r="B182" s="48">
        <v>6321</v>
      </c>
      <c r="C182" s="41" t="s">
        <v>401</v>
      </c>
    </row>
    <row r="183" spans="1:3" x14ac:dyDescent="0.25">
      <c r="A183" s="41" t="s">
        <v>187</v>
      </c>
      <c r="B183" s="48">
        <v>6322</v>
      </c>
      <c r="C183" s="41" t="s">
        <v>402</v>
      </c>
    </row>
    <row r="184" spans="1:3" x14ac:dyDescent="0.25">
      <c r="A184" s="41" t="s">
        <v>187</v>
      </c>
      <c r="B184" s="48">
        <v>6323</v>
      </c>
      <c r="C184" s="41" t="s">
        <v>403</v>
      </c>
    </row>
    <row r="185" spans="1:3" x14ac:dyDescent="0.25">
      <c r="A185" s="41" t="s">
        <v>187</v>
      </c>
      <c r="B185" s="48">
        <v>6324</v>
      </c>
      <c r="C185" s="41" t="s">
        <v>404</v>
      </c>
    </row>
    <row r="186" spans="1:3" x14ac:dyDescent="0.25">
      <c r="A186" s="41" t="s">
        <v>187</v>
      </c>
      <c r="B186" s="48">
        <v>6331</v>
      </c>
      <c r="C186" s="41" t="s">
        <v>406</v>
      </c>
    </row>
    <row r="187" spans="1:3" x14ac:dyDescent="0.25">
      <c r="A187" s="41" t="s">
        <v>187</v>
      </c>
      <c r="B187" s="48">
        <v>6332</v>
      </c>
      <c r="C187" s="41" t="s">
        <v>407</v>
      </c>
    </row>
    <row r="188" spans="1:3" x14ac:dyDescent="0.25">
      <c r="A188" s="41" t="s">
        <v>187</v>
      </c>
      <c r="B188" s="48">
        <v>6341</v>
      </c>
      <c r="C188" s="41" t="s">
        <v>409</v>
      </c>
    </row>
    <row r="189" spans="1:3" x14ac:dyDescent="0.25">
      <c r="A189" s="41" t="s">
        <v>187</v>
      </c>
      <c r="B189" s="48">
        <v>6342</v>
      </c>
      <c r="C189" s="41" t="s">
        <v>410</v>
      </c>
    </row>
    <row r="190" spans="1:3" x14ac:dyDescent="0.25">
      <c r="A190" s="41" t="s">
        <v>187</v>
      </c>
      <c r="B190" s="48">
        <v>6351</v>
      </c>
      <c r="C190" s="41" t="s">
        <v>266</v>
      </c>
    </row>
    <row r="191" spans="1:3" x14ac:dyDescent="0.25">
      <c r="A191" s="41" t="s">
        <v>187</v>
      </c>
      <c r="B191" s="48">
        <v>6352</v>
      </c>
      <c r="C191" s="41" t="s">
        <v>267</v>
      </c>
    </row>
    <row r="192" spans="1:3" x14ac:dyDescent="0.25">
      <c r="A192" s="41" t="s">
        <v>187</v>
      </c>
      <c r="B192" s="48">
        <v>6361</v>
      </c>
      <c r="C192" s="41" t="s">
        <v>412</v>
      </c>
    </row>
    <row r="193" spans="1:3" x14ac:dyDescent="0.25">
      <c r="A193" s="41" t="s">
        <v>187</v>
      </c>
      <c r="B193" s="48">
        <v>6362</v>
      </c>
      <c r="C193" s="41" t="s">
        <v>413</v>
      </c>
    </row>
    <row r="194" spans="1:3" x14ac:dyDescent="0.25">
      <c r="A194" s="41" t="s">
        <v>187</v>
      </c>
      <c r="B194" s="48">
        <v>6381</v>
      </c>
      <c r="C194" s="41" t="s">
        <v>362</v>
      </c>
    </row>
    <row r="195" spans="1:3" x14ac:dyDescent="0.25">
      <c r="A195" s="41" t="s">
        <v>187</v>
      </c>
      <c r="B195" s="48">
        <v>6382</v>
      </c>
      <c r="C195" s="41" t="s">
        <v>363</v>
      </c>
    </row>
    <row r="196" spans="1:3" x14ac:dyDescent="0.25">
      <c r="A196" s="41" t="s">
        <v>187</v>
      </c>
      <c r="B196" s="48">
        <v>6391</v>
      </c>
      <c r="C196" s="41" t="s">
        <v>364</v>
      </c>
    </row>
    <row r="197" spans="1:3" x14ac:dyDescent="0.25">
      <c r="A197" s="41" t="s">
        <v>187</v>
      </c>
      <c r="B197" s="48">
        <v>6392</v>
      </c>
      <c r="C197" s="41" t="s">
        <v>365</v>
      </c>
    </row>
    <row r="198" spans="1:3" x14ac:dyDescent="0.25">
      <c r="A198" s="41" t="s">
        <v>187</v>
      </c>
      <c r="B198" s="48">
        <v>6393</v>
      </c>
      <c r="C198" s="41" t="s">
        <v>366</v>
      </c>
    </row>
    <row r="199" spans="1:3" x14ac:dyDescent="0.25">
      <c r="A199" s="41" t="s">
        <v>187</v>
      </c>
      <c r="B199" s="48">
        <v>6394</v>
      </c>
      <c r="C199" s="41" t="s">
        <v>367</v>
      </c>
    </row>
    <row r="200" spans="1:3" x14ac:dyDescent="0.25">
      <c r="A200" s="41" t="s">
        <v>187</v>
      </c>
      <c r="B200" s="48">
        <v>6412</v>
      </c>
      <c r="C200" s="41" t="s">
        <v>415</v>
      </c>
    </row>
    <row r="201" spans="1:3" x14ac:dyDescent="0.25">
      <c r="A201" s="41" t="s">
        <v>187</v>
      </c>
      <c r="B201" s="48">
        <v>6413</v>
      </c>
      <c r="C201" s="41" t="s">
        <v>416</v>
      </c>
    </row>
    <row r="202" spans="1:3" x14ac:dyDescent="0.25">
      <c r="A202" s="41" t="s">
        <v>187</v>
      </c>
      <c r="B202" s="48">
        <v>6414</v>
      </c>
      <c r="C202" s="41" t="s">
        <v>417</v>
      </c>
    </row>
    <row r="203" spans="1:3" x14ac:dyDescent="0.25">
      <c r="A203" s="41" t="s">
        <v>187</v>
      </c>
      <c r="B203" s="48">
        <v>6415</v>
      </c>
      <c r="C203" s="41" t="s">
        <v>418</v>
      </c>
    </row>
    <row r="204" spans="1:3" x14ac:dyDescent="0.25">
      <c r="A204" s="41" t="s">
        <v>187</v>
      </c>
      <c r="B204" s="48">
        <v>6416</v>
      </c>
      <c r="C204" s="41" t="s">
        <v>419</v>
      </c>
    </row>
    <row r="205" spans="1:3" x14ac:dyDescent="0.25">
      <c r="A205" s="41" t="s">
        <v>187</v>
      </c>
      <c r="B205" s="48">
        <v>6417</v>
      </c>
      <c r="C205" s="41" t="s">
        <v>420</v>
      </c>
    </row>
    <row r="206" spans="1:3" x14ac:dyDescent="0.25">
      <c r="A206" s="41" t="s">
        <v>187</v>
      </c>
      <c r="B206" s="48">
        <v>6419</v>
      </c>
      <c r="C206" s="41" t="s">
        <v>421</v>
      </c>
    </row>
    <row r="207" spans="1:3" x14ac:dyDescent="0.25">
      <c r="A207" s="41" t="s">
        <v>187</v>
      </c>
      <c r="B207" s="48">
        <v>6421</v>
      </c>
      <c r="C207" s="41" t="s">
        <v>423</v>
      </c>
    </row>
    <row r="208" spans="1:3" x14ac:dyDescent="0.25">
      <c r="A208" s="41" t="s">
        <v>187</v>
      </c>
      <c r="B208" s="48">
        <v>6422</v>
      </c>
      <c r="C208" s="41" t="s">
        <v>424</v>
      </c>
    </row>
    <row r="209" spans="1:3" x14ac:dyDescent="0.25">
      <c r="A209" s="41" t="s">
        <v>187</v>
      </c>
      <c r="B209" s="48">
        <v>6423</v>
      </c>
      <c r="C209" s="41" t="s">
        <v>425</v>
      </c>
    </row>
    <row r="210" spans="1:3" x14ac:dyDescent="0.25">
      <c r="A210" s="41" t="s">
        <v>187</v>
      </c>
      <c r="B210" s="48">
        <v>6424</v>
      </c>
      <c r="C210" s="41" t="s">
        <v>426</v>
      </c>
    </row>
    <row r="211" spans="1:3" x14ac:dyDescent="0.25">
      <c r="A211" s="41" t="s">
        <v>187</v>
      </c>
      <c r="B211" s="48">
        <v>6425</v>
      </c>
      <c r="C211" s="41" t="s">
        <v>427</v>
      </c>
    </row>
    <row r="212" spans="1:3" x14ac:dyDescent="0.25">
      <c r="A212" s="41" t="s">
        <v>187</v>
      </c>
      <c r="B212" s="48">
        <v>6429</v>
      </c>
      <c r="C212" s="41" t="s">
        <v>428</v>
      </c>
    </row>
    <row r="213" spans="1:3" x14ac:dyDescent="0.25">
      <c r="A213" s="41" t="s">
        <v>187</v>
      </c>
      <c r="B213" s="48">
        <v>6431</v>
      </c>
      <c r="C213" s="41" t="s">
        <v>430</v>
      </c>
    </row>
    <row r="214" spans="1:3" x14ac:dyDescent="0.25">
      <c r="A214" s="41" t="s">
        <v>187</v>
      </c>
      <c r="B214" s="48">
        <v>6432</v>
      </c>
      <c r="C214" s="41" t="s">
        <v>431</v>
      </c>
    </row>
    <row r="215" spans="1:3" x14ac:dyDescent="0.25">
      <c r="A215" s="41" t="s">
        <v>187</v>
      </c>
      <c r="B215" s="48">
        <v>6433</v>
      </c>
      <c r="C215" s="41" t="s">
        <v>432</v>
      </c>
    </row>
    <row r="216" spans="1:3" x14ac:dyDescent="0.25">
      <c r="A216" s="41" t="s">
        <v>187</v>
      </c>
      <c r="B216" s="48">
        <v>6434</v>
      </c>
      <c r="C216" s="41" t="s">
        <v>433</v>
      </c>
    </row>
    <row r="217" spans="1:3" x14ac:dyDescent="0.25">
      <c r="A217" s="41" t="s">
        <v>187</v>
      </c>
      <c r="B217" s="48">
        <v>6435</v>
      </c>
      <c r="C217" s="41" t="s">
        <v>434</v>
      </c>
    </row>
    <row r="218" spans="1:3" x14ac:dyDescent="0.25">
      <c r="A218" s="41" t="s">
        <v>187</v>
      </c>
      <c r="B218" s="48">
        <v>6436</v>
      </c>
      <c r="C218" s="41" t="s">
        <v>435</v>
      </c>
    </row>
    <row r="219" spans="1:3" x14ac:dyDescent="0.25">
      <c r="A219" s="41" t="s">
        <v>187</v>
      </c>
      <c r="B219" s="48">
        <v>6437</v>
      </c>
      <c r="C219" s="41" t="s">
        <v>436</v>
      </c>
    </row>
    <row r="220" spans="1:3" x14ac:dyDescent="0.25">
      <c r="A220" s="41" t="s">
        <v>187</v>
      </c>
      <c r="B220" s="48">
        <v>6442</v>
      </c>
      <c r="C220" s="41" t="s">
        <v>438</v>
      </c>
    </row>
    <row r="221" spans="1:3" x14ac:dyDescent="0.25">
      <c r="A221" s="41" t="s">
        <v>187</v>
      </c>
      <c r="B221" s="48">
        <v>6443</v>
      </c>
      <c r="C221" s="41" t="s">
        <v>439</v>
      </c>
    </row>
    <row r="222" spans="1:3" x14ac:dyDescent="0.25">
      <c r="A222" s="41" t="s">
        <v>187</v>
      </c>
      <c r="B222" s="48">
        <v>6444</v>
      </c>
      <c r="C222" s="41" t="s">
        <v>440</v>
      </c>
    </row>
    <row r="223" spans="1:3" x14ac:dyDescent="0.25">
      <c r="A223" s="41" t="s">
        <v>187</v>
      </c>
      <c r="B223" s="48">
        <v>6445</v>
      </c>
      <c r="C223" s="41" t="s">
        <v>441</v>
      </c>
    </row>
    <row r="224" spans="1:3" x14ac:dyDescent="0.25">
      <c r="A224" s="41" t="s">
        <v>187</v>
      </c>
      <c r="B224" s="48">
        <v>6446</v>
      </c>
      <c r="C224" s="41" t="s">
        <v>442</v>
      </c>
    </row>
    <row r="225" spans="1:3" x14ac:dyDescent="0.25">
      <c r="A225" s="41" t="s">
        <v>187</v>
      </c>
      <c r="B225" s="48">
        <v>6447</v>
      </c>
      <c r="C225" s="41" t="s">
        <v>443</v>
      </c>
    </row>
    <row r="226" spans="1:3" x14ac:dyDescent="0.25">
      <c r="A226" s="41" t="s">
        <v>187</v>
      </c>
      <c r="B226" s="48">
        <v>6511</v>
      </c>
      <c r="C226" s="41" t="s">
        <v>268</v>
      </c>
    </row>
    <row r="227" spans="1:3" x14ac:dyDescent="0.25">
      <c r="A227" s="41" t="s">
        <v>187</v>
      </c>
      <c r="B227" s="48">
        <v>6512</v>
      </c>
      <c r="C227" s="41" t="s">
        <v>269</v>
      </c>
    </row>
    <row r="228" spans="1:3" x14ac:dyDescent="0.25">
      <c r="A228" s="41" t="s">
        <v>187</v>
      </c>
      <c r="B228" s="48">
        <v>6513</v>
      </c>
      <c r="C228" s="41" t="s">
        <v>270</v>
      </c>
    </row>
    <row r="229" spans="1:3" x14ac:dyDescent="0.25">
      <c r="A229" s="41" t="s">
        <v>187</v>
      </c>
      <c r="B229" s="48">
        <v>6514</v>
      </c>
      <c r="C229" s="41" t="s">
        <v>271</v>
      </c>
    </row>
    <row r="230" spans="1:3" x14ac:dyDescent="0.25">
      <c r="A230" s="41" t="s">
        <v>187</v>
      </c>
      <c r="B230" s="48">
        <v>6521</v>
      </c>
      <c r="C230" s="41" t="s">
        <v>272</v>
      </c>
    </row>
    <row r="231" spans="1:3" x14ac:dyDescent="0.25">
      <c r="A231" s="41" t="s">
        <v>187</v>
      </c>
      <c r="B231" s="48">
        <v>6522</v>
      </c>
      <c r="C231" s="41" t="s">
        <v>273</v>
      </c>
    </row>
    <row r="232" spans="1:3" x14ac:dyDescent="0.25">
      <c r="A232" s="41" t="s">
        <v>187</v>
      </c>
      <c r="B232" s="48">
        <v>6524</v>
      </c>
      <c r="C232" s="41" t="s">
        <v>274</v>
      </c>
    </row>
    <row r="233" spans="1:3" x14ac:dyDescent="0.25">
      <c r="A233" s="41" t="s">
        <v>187</v>
      </c>
      <c r="B233" s="48">
        <v>6525</v>
      </c>
      <c r="C233" s="41" t="s">
        <v>275</v>
      </c>
    </row>
    <row r="234" spans="1:3" x14ac:dyDescent="0.25">
      <c r="A234" s="41" t="s">
        <v>187</v>
      </c>
      <c r="B234" s="48">
        <v>6526</v>
      </c>
      <c r="C234" s="41" t="s">
        <v>276</v>
      </c>
    </row>
    <row r="235" spans="1:3" x14ac:dyDescent="0.25">
      <c r="A235" s="41" t="s">
        <v>187</v>
      </c>
      <c r="B235" s="48">
        <v>6527</v>
      </c>
      <c r="C235" s="41" t="s">
        <v>277</v>
      </c>
    </row>
    <row r="236" spans="1:3" x14ac:dyDescent="0.25">
      <c r="A236" s="41" t="s">
        <v>187</v>
      </c>
      <c r="B236" s="48">
        <v>6528</v>
      </c>
      <c r="C236" s="41" t="s">
        <v>445</v>
      </c>
    </row>
    <row r="237" spans="1:3" x14ac:dyDescent="0.25">
      <c r="A237" s="41" t="s">
        <v>187</v>
      </c>
      <c r="B237" s="48">
        <v>6531</v>
      </c>
      <c r="C237" s="41" t="s">
        <v>278</v>
      </c>
    </row>
    <row r="238" spans="1:3" x14ac:dyDescent="0.25">
      <c r="A238" s="41" t="s">
        <v>187</v>
      </c>
      <c r="B238" s="48">
        <v>6532</v>
      </c>
      <c r="C238" s="41" t="s">
        <v>279</v>
      </c>
    </row>
    <row r="239" spans="1:3" x14ac:dyDescent="0.25">
      <c r="A239" s="41" t="s">
        <v>187</v>
      </c>
      <c r="B239" s="48">
        <v>6533</v>
      </c>
      <c r="C239" s="41" t="s">
        <v>280</v>
      </c>
    </row>
    <row r="240" spans="1:3" x14ac:dyDescent="0.25">
      <c r="A240" s="41" t="s">
        <v>187</v>
      </c>
      <c r="B240" s="48">
        <v>6614</v>
      </c>
      <c r="C240" s="41" t="s">
        <v>447</v>
      </c>
    </row>
    <row r="241" spans="1:3" x14ac:dyDescent="0.25">
      <c r="A241" s="41" t="s">
        <v>187</v>
      </c>
      <c r="B241" s="48">
        <v>6615</v>
      </c>
      <c r="C241" s="41" t="s">
        <v>448</v>
      </c>
    </row>
    <row r="242" spans="1:3" x14ac:dyDescent="0.25">
      <c r="A242" s="41" t="s">
        <v>187</v>
      </c>
      <c r="B242" s="48">
        <v>6631</v>
      </c>
      <c r="C242" s="41" t="s">
        <v>376</v>
      </c>
    </row>
    <row r="243" spans="1:3" x14ac:dyDescent="0.25">
      <c r="A243" s="41" t="s">
        <v>187</v>
      </c>
      <c r="B243" s="48">
        <v>6632</v>
      </c>
      <c r="C243" s="41" t="s">
        <v>380</v>
      </c>
    </row>
    <row r="244" spans="1:3" x14ac:dyDescent="0.25">
      <c r="A244" s="41" t="s">
        <v>187</v>
      </c>
      <c r="B244" s="48">
        <v>6711</v>
      </c>
      <c r="C244" s="41" t="s">
        <v>449</v>
      </c>
    </row>
    <row r="245" spans="1:3" x14ac:dyDescent="0.25">
      <c r="A245" s="41" t="s">
        <v>187</v>
      </c>
      <c r="B245" s="48">
        <v>6712</v>
      </c>
      <c r="C245" s="41" t="s">
        <v>450</v>
      </c>
    </row>
    <row r="246" spans="1:3" x14ac:dyDescent="0.25">
      <c r="A246" s="41" t="s">
        <v>187</v>
      </c>
      <c r="B246" s="48">
        <v>6714</v>
      </c>
      <c r="C246" s="41" t="s">
        <v>451</v>
      </c>
    </row>
    <row r="247" spans="1:3" x14ac:dyDescent="0.25">
      <c r="A247" s="41" t="s">
        <v>187</v>
      </c>
      <c r="B247" s="48">
        <v>6731</v>
      </c>
      <c r="C247" s="41" t="s">
        <v>452</v>
      </c>
    </row>
    <row r="248" spans="1:3" x14ac:dyDescent="0.25">
      <c r="A248" s="41" t="s">
        <v>187</v>
      </c>
      <c r="B248" s="48">
        <v>6811</v>
      </c>
      <c r="C248" s="41" t="s">
        <v>281</v>
      </c>
    </row>
    <row r="249" spans="1:3" x14ac:dyDescent="0.25">
      <c r="A249" s="41" t="s">
        <v>187</v>
      </c>
      <c r="B249" s="48">
        <v>6812</v>
      </c>
      <c r="C249" s="41" t="s">
        <v>282</v>
      </c>
    </row>
    <row r="250" spans="1:3" x14ac:dyDescent="0.25">
      <c r="A250" s="41" t="s">
        <v>187</v>
      </c>
      <c r="B250" s="48">
        <v>6813</v>
      </c>
      <c r="C250" s="41" t="s">
        <v>283</v>
      </c>
    </row>
    <row r="251" spans="1:3" x14ac:dyDescent="0.25">
      <c r="A251" s="41" t="s">
        <v>187</v>
      </c>
      <c r="B251" s="48">
        <v>6814</v>
      </c>
      <c r="C251" s="41" t="s">
        <v>284</v>
      </c>
    </row>
    <row r="252" spans="1:3" x14ac:dyDescent="0.25">
      <c r="A252" s="41" t="s">
        <v>187</v>
      </c>
      <c r="B252" s="48">
        <v>6815</v>
      </c>
      <c r="C252" s="41" t="s">
        <v>285</v>
      </c>
    </row>
    <row r="253" spans="1:3" x14ac:dyDescent="0.25">
      <c r="A253" s="41" t="s">
        <v>187</v>
      </c>
      <c r="B253" s="48">
        <v>6816</v>
      </c>
      <c r="C253" s="41" t="s">
        <v>286</v>
      </c>
    </row>
    <row r="254" spans="1:3" x14ac:dyDescent="0.25">
      <c r="A254" s="41" t="s">
        <v>187</v>
      </c>
      <c r="B254" s="48">
        <v>6817</v>
      </c>
      <c r="C254" s="41" t="s">
        <v>287</v>
      </c>
    </row>
    <row r="255" spans="1:3" x14ac:dyDescent="0.25">
      <c r="A255" s="41" t="s">
        <v>187</v>
      </c>
      <c r="B255" s="48">
        <v>6818</v>
      </c>
      <c r="C255" s="41" t="s">
        <v>288</v>
      </c>
    </row>
    <row r="256" spans="1:3" x14ac:dyDescent="0.25">
      <c r="A256" s="41" t="s">
        <v>187</v>
      </c>
      <c r="B256" s="48">
        <v>6819</v>
      </c>
      <c r="C256" s="41" t="s">
        <v>289</v>
      </c>
    </row>
    <row r="257" spans="1:3" x14ac:dyDescent="0.25">
      <c r="A257" s="41" t="s">
        <v>187</v>
      </c>
      <c r="B257" s="48">
        <v>6831</v>
      </c>
      <c r="C257" s="41" t="s">
        <v>290</v>
      </c>
    </row>
    <row r="258" spans="1:3" x14ac:dyDescent="0.25">
      <c r="A258" s="41" t="s">
        <v>187</v>
      </c>
      <c r="B258" s="48">
        <v>6911</v>
      </c>
      <c r="C258" s="41" t="s">
        <v>454</v>
      </c>
    </row>
    <row r="259" spans="1:3" x14ac:dyDescent="0.25">
      <c r="A259" s="41" t="s">
        <v>187</v>
      </c>
      <c r="B259" s="48">
        <v>6921</v>
      </c>
      <c r="C259" s="41" t="s">
        <v>226</v>
      </c>
    </row>
    <row r="260" spans="1:3" x14ac:dyDescent="0.25">
      <c r="A260" s="41" t="s">
        <v>187</v>
      </c>
      <c r="B260" s="48">
        <v>9111</v>
      </c>
      <c r="C260" s="41" t="s">
        <v>465</v>
      </c>
    </row>
    <row r="261" spans="1:3" x14ac:dyDescent="0.25">
      <c r="A261" s="41" t="s">
        <v>187</v>
      </c>
      <c r="B261" s="48">
        <v>9112</v>
      </c>
      <c r="C261" s="41" t="s">
        <v>466</v>
      </c>
    </row>
    <row r="262" spans="1:3" x14ac:dyDescent="0.25">
      <c r="A262" s="41" t="s">
        <v>187</v>
      </c>
      <c r="B262" s="48">
        <v>9121</v>
      </c>
      <c r="C262" s="41" t="s">
        <v>467</v>
      </c>
    </row>
    <row r="263" spans="1:3" x14ac:dyDescent="0.25">
      <c r="A263" s="41" t="s">
        <v>187</v>
      </c>
      <c r="B263" s="48">
        <v>9122</v>
      </c>
      <c r="C263" s="41" t="s">
        <v>468</v>
      </c>
    </row>
    <row r="264" spans="1:3" x14ac:dyDescent="0.25">
      <c r="A264" s="41" t="s">
        <v>187</v>
      </c>
      <c r="B264" s="48">
        <v>9151</v>
      </c>
      <c r="C264" s="41" t="s">
        <v>469</v>
      </c>
    </row>
    <row r="265" spans="1:3" x14ac:dyDescent="0.25">
      <c r="A265" s="41" t="s">
        <v>187</v>
      </c>
      <c r="B265" s="48">
        <v>9152</v>
      </c>
      <c r="C265" s="41" t="s">
        <v>470</v>
      </c>
    </row>
    <row r="266" spans="1:3" x14ac:dyDescent="0.25">
      <c r="A266" s="41" t="s">
        <v>187</v>
      </c>
      <c r="B266" s="48">
        <v>9211</v>
      </c>
      <c r="C266" s="41" t="s">
        <v>471</v>
      </c>
    </row>
    <row r="267" spans="1:3" x14ac:dyDescent="0.25">
      <c r="A267" s="41" t="s">
        <v>187</v>
      </c>
      <c r="B267" s="48">
        <v>9212</v>
      </c>
      <c r="C267" s="41" t="s">
        <v>472</v>
      </c>
    </row>
    <row r="268" spans="1:3" x14ac:dyDescent="0.25">
      <c r="A268" s="41" t="s">
        <v>187</v>
      </c>
      <c r="B268" s="48">
        <v>9213</v>
      </c>
      <c r="C268" s="41" t="s">
        <v>473</v>
      </c>
    </row>
    <row r="269" spans="1:3" x14ac:dyDescent="0.25">
      <c r="A269" s="41" t="s">
        <v>187</v>
      </c>
      <c r="B269" s="48">
        <v>9221</v>
      </c>
      <c r="C269" s="41" t="s">
        <v>474</v>
      </c>
    </row>
    <row r="270" spans="1:3" x14ac:dyDescent="0.25">
      <c r="A270" s="41" t="s">
        <v>187</v>
      </c>
      <c r="B270" s="48">
        <v>9222</v>
      </c>
      <c r="C270" s="41" t="s">
        <v>475</v>
      </c>
    </row>
    <row r="271" spans="1:3" x14ac:dyDescent="0.25">
      <c r="A271" s="41" t="s">
        <v>187</v>
      </c>
      <c r="B271" s="48">
        <v>9611</v>
      </c>
      <c r="C271" s="41" t="s">
        <v>227</v>
      </c>
    </row>
    <row r="272" spans="1:3" x14ac:dyDescent="0.25">
      <c r="A272" s="41" t="s">
        <v>187</v>
      </c>
      <c r="B272" s="48">
        <v>9612</v>
      </c>
      <c r="C272" s="41" t="s">
        <v>235</v>
      </c>
    </row>
    <row r="273" spans="1:3" x14ac:dyDescent="0.25">
      <c r="A273" s="41" t="s">
        <v>187</v>
      </c>
      <c r="B273" s="48">
        <v>9613</v>
      </c>
      <c r="C273" s="41" t="s">
        <v>240</v>
      </c>
    </row>
    <row r="274" spans="1:3" x14ac:dyDescent="0.25">
      <c r="A274" s="41" t="s">
        <v>187</v>
      </c>
      <c r="B274" s="48">
        <v>9614</v>
      </c>
      <c r="C274" s="41" t="s">
        <v>246</v>
      </c>
    </row>
    <row r="275" spans="1:3" x14ac:dyDescent="0.25">
      <c r="A275" s="41" t="s">
        <v>187</v>
      </c>
      <c r="B275" s="48">
        <v>9615</v>
      </c>
      <c r="C275" s="41" t="s">
        <v>254</v>
      </c>
    </row>
    <row r="276" spans="1:3" x14ac:dyDescent="0.25">
      <c r="A276" s="41" t="s">
        <v>187</v>
      </c>
      <c r="B276" s="48">
        <v>9616</v>
      </c>
      <c r="C276" s="41" t="s">
        <v>257</v>
      </c>
    </row>
    <row r="277" spans="1:3" x14ac:dyDescent="0.25">
      <c r="A277" s="41" t="s">
        <v>187</v>
      </c>
      <c r="B277" s="48">
        <v>9621</v>
      </c>
      <c r="C277" s="41" t="s">
        <v>476</v>
      </c>
    </row>
    <row r="278" spans="1:3" x14ac:dyDescent="0.25">
      <c r="A278" s="41" t="s">
        <v>187</v>
      </c>
      <c r="B278" s="48">
        <v>9622</v>
      </c>
      <c r="C278" s="41" t="s">
        <v>477</v>
      </c>
    </row>
    <row r="279" spans="1:3" x14ac:dyDescent="0.25">
      <c r="A279" s="41" t="s">
        <v>187</v>
      </c>
      <c r="B279" s="48">
        <v>9623</v>
      </c>
      <c r="C279" s="41" t="s">
        <v>478</v>
      </c>
    </row>
    <row r="280" spans="1:3" x14ac:dyDescent="0.25">
      <c r="A280" s="41" t="s">
        <v>187</v>
      </c>
      <c r="B280" s="48">
        <v>9631</v>
      </c>
      <c r="C280" s="41" t="s">
        <v>397</v>
      </c>
    </row>
    <row r="281" spans="1:3" x14ac:dyDescent="0.25">
      <c r="A281" s="41" t="s">
        <v>187</v>
      </c>
      <c r="B281" s="48">
        <v>9632</v>
      </c>
      <c r="C281" s="41" t="s">
        <v>400</v>
      </c>
    </row>
    <row r="282" spans="1:3" x14ac:dyDescent="0.25">
      <c r="A282" s="41" t="s">
        <v>187</v>
      </c>
      <c r="B282" s="48">
        <v>9633</v>
      </c>
      <c r="C282" s="41" t="s">
        <v>405</v>
      </c>
    </row>
    <row r="283" spans="1:3" x14ac:dyDescent="0.25">
      <c r="A283" s="41" t="s">
        <v>187</v>
      </c>
      <c r="B283" s="48">
        <v>9634</v>
      </c>
      <c r="C283" s="41" t="s">
        <v>408</v>
      </c>
    </row>
    <row r="284" spans="1:3" x14ac:dyDescent="0.25">
      <c r="A284" s="41" t="s">
        <v>187</v>
      </c>
      <c r="B284" s="48">
        <v>9635</v>
      </c>
      <c r="C284" s="41" t="s">
        <v>265</v>
      </c>
    </row>
    <row r="285" spans="1:3" x14ac:dyDescent="0.25">
      <c r="A285" s="41" t="s">
        <v>187</v>
      </c>
      <c r="B285" s="48">
        <v>9636</v>
      </c>
      <c r="C285" s="41" t="s">
        <v>411</v>
      </c>
    </row>
    <row r="286" spans="1:3" x14ac:dyDescent="0.25">
      <c r="A286" s="41" t="s">
        <v>187</v>
      </c>
      <c r="B286" s="48">
        <v>9638</v>
      </c>
      <c r="C286" s="41" t="s">
        <v>361</v>
      </c>
    </row>
    <row r="287" spans="1:3" x14ac:dyDescent="0.25">
      <c r="A287" s="41" t="s">
        <v>187</v>
      </c>
      <c r="B287" s="48">
        <v>9641</v>
      </c>
      <c r="C287" s="41" t="s">
        <v>414</v>
      </c>
    </row>
    <row r="288" spans="1:3" x14ac:dyDescent="0.25">
      <c r="A288" s="41" t="s">
        <v>187</v>
      </c>
      <c r="B288" s="48">
        <v>9642</v>
      </c>
      <c r="C288" s="41" t="s">
        <v>422</v>
      </c>
    </row>
    <row r="289" spans="1:3" x14ac:dyDescent="0.25">
      <c r="A289" s="41" t="s">
        <v>187</v>
      </c>
      <c r="B289" s="48">
        <v>9643</v>
      </c>
      <c r="C289" s="41" t="s">
        <v>429</v>
      </c>
    </row>
    <row r="290" spans="1:3" x14ac:dyDescent="0.25">
      <c r="A290" s="41" t="s">
        <v>187</v>
      </c>
      <c r="B290" s="48">
        <v>9644</v>
      </c>
      <c r="C290" s="41" t="s">
        <v>437</v>
      </c>
    </row>
    <row r="291" spans="1:3" x14ac:dyDescent="0.25">
      <c r="A291" s="41" t="s">
        <v>187</v>
      </c>
      <c r="B291" s="48">
        <v>9651</v>
      </c>
      <c r="C291" s="41" t="s">
        <v>327</v>
      </c>
    </row>
    <row r="292" spans="1:3" x14ac:dyDescent="0.25">
      <c r="A292" s="41" t="s">
        <v>187</v>
      </c>
      <c r="B292" s="48">
        <v>9652</v>
      </c>
      <c r="C292" s="41" t="s">
        <v>444</v>
      </c>
    </row>
    <row r="293" spans="1:3" x14ac:dyDescent="0.25">
      <c r="A293" s="41" t="s">
        <v>187</v>
      </c>
      <c r="B293" s="48">
        <v>9653</v>
      </c>
      <c r="C293" s="41" t="s">
        <v>446</v>
      </c>
    </row>
    <row r="294" spans="1:3" x14ac:dyDescent="0.25">
      <c r="A294" s="41" t="s">
        <v>187</v>
      </c>
      <c r="B294" s="48">
        <v>9661</v>
      </c>
      <c r="C294" s="41" t="s">
        <v>479</v>
      </c>
    </row>
    <row r="295" spans="1:3" x14ac:dyDescent="0.25">
      <c r="A295" s="41" t="s">
        <v>187</v>
      </c>
      <c r="B295" s="48">
        <v>9673</v>
      </c>
      <c r="C295" s="41" t="s">
        <v>480</v>
      </c>
    </row>
    <row r="296" spans="1:3" x14ac:dyDescent="0.25">
      <c r="A296" s="41" t="s">
        <v>187</v>
      </c>
      <c r="B296" s="48">
        <v>9681</v>
      </c>
      <c r="C296" s="41" t="s">
        <v>453</v>
      </c>
    </row>
    <row r="297" spans="1:3" x14ac:dyDescent="0.25">
      <c r="A297" s="41" t="s">
        <v>187</v>
      </c>
      <c r="B297" s="48">
        <v>9683</v>
      </c>
      <c r="C297" s="41" t="s">
        <v>290</v>
      </c>
    </row>
    <row r="298" spans="1:3" x14ac:dyDescent="0.25">
      <c r="A298" s="41" t="s">
        <v>187</v>
      </c>
      <c r="B298" s="48">
        <v>9711</v>
      </c>
      <c r="C298" s="41" t="s">
        <v>455</v>
      </c>
    </row>
    <row r="299" spans="1:3" x14ac:dyDescent="0.25">
      <c r="A299" s="41" t="s">
        <v>187</v>
      </c>
      <c r="B299" s="48">
        <v>9712</v>
      </c>
      <c r="C299" s="41" t="s">
        <v>456</v>
      </c>
    </row>
    <row r="300" spans="1:3" x14ac:dyDescent="0.25">
      <c r="A300" s="41" t="s">
        <v>187</v>
      </c>
      <c r="B300" s="48">
        <v>9721</v>
      </c>
      <c r="C300" s="41" t="s">
        <v>457</v>
      </c>
    </row>
    <row r="301" spans="1:3" x14ac:dyDescent="0.25">
      <c r="A301" s="41" t="s">
        <v>187</v>
      </c>
      <c r="B301" s="48">
        <v>9722</v>
      </c>
      <c r="C301" s="41" t="s">
        <v>458</v>
      </c>
    </row>
    <row r="302" spans="1:3" x14ac:dyDescent="0.25">
      <c r="A302" s="41" t="s">
        <v>187</v>
      </c>
      <c r="B302" s="48">
        <v>9723</v>
      </c>
      <c r="C302" s="41" t="s">
        <v>459</v>
      </c>
    </row>
    <row r="303" spans="1:3" x14ac:dyDescent="0.25">
      <c r="A303" s="41" t="s">
        <v>187</v>
      </c>
      <c r="B303" s="48">
        <v>9724</v>
      </c>
      <c r="C303" s="41" t="s">
        <v>460</v>
      </c>
    </row>
    <row r="304" spans="1:3" x14ac:dyDescent="0.25">
      <c r="A304" s="41" t="s">
        <v>187</v>
      </c>
      <c r="B304" s="48">
        <v>9725</v>
      </c>
      <c r="C304" s="41" t="s">
        <v>461</v>
      </c>
    </row>
    <row r="305" spans="1:3" x14ac:dyDescent="0.25">
      <c r="A305" s="41" t="s">
        <v>187</v>
      </c>
      <c r="B305" s="48">
        <v>9726</v>
      </c>
      <c r="C305" s="41" t="s">
        <v>462</v>
      </c>
    </row>
    <row r="306" spans="1:3" x14ac:dyDescent="0.25">
      <c r="A306" s="41" t="s">
        <v>187</v>
      </c>
      <c r="B306" s="48">
        <v>9731</v>
      </c>
      <c r="C306" s="41" t="s">
        <v>463</v>
      </c>
    </row>
    <row r="307" spans="1:3" x14ac:dyDescent="0.25">
      <c r="A307" s="41" t="s">
        <v>187</v>
      </c>
      <c r="B307" s="48">
        <v>9741</v>
      </c>
      <c r="C307" s="41" t="s">
        <v>464</v>
      </c>
    </row>
    <row r="308" spans="1:3" x14ac:dyDescent="0.25">
      <c r="A308" s="41" t="s">
        <v>187</v>
      </c>
      <c r="B308" s="48">
        <v>9811</v>
      </c>
      <c r="C308" s="41" t="s">
        <v>481</v>
      </c>
    </row>
    <row r="309" spans="1:3" x14ac:dyDescent="0.25">
      <c r="A309" s="41" t="s">
        <v>187</v>
      </c>
      <c r="B309" s="48">
        <v>9821</v>
      </c>
      <c r="C309" s="41" t="s">
        <v>482</v>
      </c>
    </row>
    <row r="310" spans="1:3" x14ac:dyDescent="0.25">
      <c r="A310" s="41" t="s">
        <v>187</v>
      </c>
      <c r="B310" s="48">
        <v>9911</v>
      </c>
      <c r="C310" s="41" t="s">
        <v>483</v>
      </c>
    </row>
    <row r="311" spans="1:3" x14ac:dyDescent="0.25">
      <c r="A311" s="41" t="s">
        <v>187</v>
      </c>
      <c r="B311" s="48">
        <v>9912</v>
      </c>
      <c r="C311" s="41" t="s">
        <v>484</v>
      </c>
    </row>
    <row r="312" spans="1:3" x14ac:dyDescent="0.25">
      <c r="A312" s="41" t="s">
        <v>187</v>
      </c>
      <c r="B312" s="48">
        <v>9913</v>
      </c>
      <c r="C312" s="41" t="s">
        <v>485</v>
      </c>
    </row>
    <row r="313" spans="1:3" x14ac:dyDescent="0.25">
      <c r="A313" s="41" t="s">
        <v>187</v>
      </c>
      <c r="B313" s="48">
        <v>9914</v>
      </c>
      <c r="C313" s="41" t="s">
        <v>486</v>
      </c>
    </row>
    <row r="314" spans="1:3" x14ac:dyDescent="0.25">
      <c r="A314" s="41" t="s">
        <v>187</v>
      </c>
      <c r="B314" s="48">
        <v>9919</v>
      </c>
      <c r="C314" s="41" t="s">
        <v>487</v>
      </c>
    </row>
    <row r="315" spans="1:3" x14ac:dyDescent="0.25">
      <c r="A315" s="41" t="s">
        <v>187</v>
      </c>
      <c r="B315" s="48">
        <v>9961</v>
      </c>
      <c r="C315" s="41" t="s">
        <v>483</v>
      </c>
    </row>
    <row r="316" spans="1:3" x14ac:dyDescent="0.25">
      <c r="A316" s="41" t="s">
        <v>187</v>
      </c>
      <c r="B316" s="48">
        <v>9962</v>
      </c>
      <c r="C316" s="41" t="s">
        <v>484</v>
      </c>
    </row>
    <row r="317" spans="1:3" x14ac:dyDescent="0.25">
      <c r="A317" s="41" t="s">
        <v>187</v>
      </c>
      <c r="B317" s="48">
        <v>9963</v>
      </c>
      <c r="C317" s="41" t="s">
        <v>485</v>
      </c>
    </row>
    <row r="318" spans="1:3" x14ac:dyDescent="0.25">
      <c r="A318" s="41" t="s">
        <v>187</v>
      </c>
      <c r="B318" s="48">
        <v>9964</v>
      </c>
      <c r="C318" s="41" t="s">
        <v>486</v>
      </c>
    </row>
    <row r="319" spans="1:3" x14ac:dyDescent="0.25">
      <c r="A319" s="41" t="s">
        <v>187</v>
      </c>
      <c r="B319" s="48">
        <v>9969</v>
      </c>
      <c r="C319" s="41" t="s">
        <v>487</v>
      </c>
    </row>
  </sheetData>
  <sheetProtection algorithmName="SHA-512" hashValue="K/M+zR0AAVbG5STTOxj3eKC79ErL0ZDEfBTt1wLdS7K3t5Xvf12HRZ5nWB1O49K8Aj38tInMuFKhLD2TFVkqXA==" saltValue="CxJyOEuerpaU71n/BnOI3A==" spinCount="100000" sheet="1" objects="1" scenarios="1"/>
  <autoFilter ref="A1:C2816" xr:uid="{00000000-0009-0000-0000-000004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J50"/>
  <sheetViews>
    <sheetView workbookViewId="0">
      <selection activeCell="A2" sqref="A2:G2"/>
    </sheetView>
  </sheetViews>
  <sheetFormatPr defaultRowHeight="15" x14ac:dyDescent="0.25"/>
  <cols>
    <col min="1" max="1" width="4.42578125" customWidth="1"/>
    <col min="2" max="2" width="12" style="53" bestFit="1" customWidth="1"/>
    <col min="3" max="3" width="6" customWidth="1"/>
    <col min="4" max="4" width="61.7109375" customWidth="1"/>
    <col min="5" max="5" width="37.42578125" customWidth="1"/>
    <col min="6" max="6" width="23" bestFit="1" customWidth="1"/>
    <col min="7" max="7" width="9" customWidth="1"/>
    <col min="8" max="8" width="49.140625" customWidth="1"/>
    <col min="9" max="9" width="18.7109375" customWidth="1"/>
    <col min="10" max="10" width="12.140625" customWidth="1"/>
  </cols>
  <sheetData>
    <row r="1" spans="1:10" ht="24.75" thickTop="1" x14ac:dyDescent="0.25">
      <c r="A1" s="2" t="s">
        <v>2</v>
      </c>
      <c r="B1" s="11" t="s">
        <v>1</v>
      </c>
      <c r="C1" s="3" t="s">
        <v>3</v>
      </c>
      <c r="D1" s="3" t="s">
        <v>4</v>
      </c>
      <c r="E1" s="3" t="s">
        <v>5</v>
      </c>
      <c r="F1" s="3" t="s">
        <v>6</v>
      </c>
      <c r="G1" s="3" t="s">
        <v>7</v>
      </c>
      <c r="H1" s="3" t="s">
        <v>4</v>
      </c>
      <c r="I1" s="5" t="s">
        <v>38</v>
      </c>
      <c r="J1" s="5" t="s">
        <v>173</v>
      </c>
    </row>
    <row r="2" spans="1:10" x14ac:dyDescent="0.25">
      <c r="A2" s="12">
        <v>55</v>
      </c>
      <c r="B2" s="16">
        <v>35237547014</v>
      </c>
      <c r="C2" s="13">
        <v>49075</v>
      </c>
      <c r="D2" s="14" t="s">
        <v>39</v>
      </c>
      <c r="E2" s="14" t="s">
        <v>40</v>
      </c>
      <c r="F2" s="14" t="s">
        <v>8</v>
      </c>
      <c r="G2" s="17" t="s">
        <v>41</v>
      </c>
      <c r="H2" s="14" t="s">
        <v>39</v>
      </c>
      <c r="I2" s="18" t="s">
        <v>42</v>
      </c>
      <c r="J2" s="18" t="s">
        <v>174</v>
      </c>
    </row>
    <row r="3" spans="1:10" x14ac:dyDescent="0.25">
      <c r="A3" s="12">
        <v>56</v>
      </c>
      <c r="B3" s="16">
        <v>80099091562</v>
      </c>
      <c r="C3" s="13">
        <v>789</v>
      </c>
      <c r="D3" s="14" t="s">
        <v>43</v>
      </c>
      <c r="E3" s="14" t="s">
        <v>44</v>
      </c>
      <c r="F3" s="14" t="s">
        <v>15</v>
      </c>
      <c r="G3" s="15">
        <v>3316734</v>
      </c>
      <c r="H3" s="14" t="s">
        <v>43</v>
      </c>
      <c r="I3" s="18" t="s">
        <v>45</v>
      </c>
      <c r="J3" s="18" t="s">
        <v>155</v>
      </c>
    </row>
    <row r="4" spans="1:10" x14ac:dyDescent="0.25">
      <c r="A4" s="12">
        <v>57</v>
      </c>
      <c r="B4" s="16">
        <v>1076882554</v>
      </c>
      <c r="C4" s="13">
        <v>797</v>
      </c>
      <c r="D4" s="14" t="s">
        <v>46</v>
      </c>
      <c r="E4" s="14" t="s">
        <v>47</v>
      </c>
      <c r="F4" s="14" t="s">
        <v>31</v>
      </c>
      <c r="G4" s="15">
        <v>3303870</v>
      </c>
      <c r="H4" s="14" t="s">
        <v>46</v>
      </c>
      <c r="I4" s="18" t="s">
        <v>45</v>
      </c>
      <c r="J4" s="18" t="s">
        <v>155</v>
      </c>
    </row>
    <row r="5" spans="1:10" x14ac:dyDescent="0.25">
      <c r="A5" s="12">
        <v>58</v>
      </c>
      <c r="B5" s="16">
        <v>34694889661</v>
      </c>
      <c r="C5" s="13">
        <v>23577</v>
      </c>
      <c r="D5" s="14" t="s">
        <v>48</v>
      </c>
      <c r="E5" s="14" t="s">
        <v>49</v>
      </c>
      <c r="F5" s="14" t="s">
        <v>20</v>
      </c>
      <c r="G5" s="15">
        <v>1475444</v>
      </c>
      <c r="H5" s="14" t="s">
        <v>48</v>
      </c>
      <c r="I5" s="18" t="s">
        <v>45</v>
      </c>
      <c r="J5" s="18" t="s">
        <v>155</v>
      </c>
    </row>
    <row r="6" spans="1:10" x14ac:dyDescent="0.25">
      <c r="A6" s="12">
        <v>59</v>
      </c>
      <c r="B6" s="16">
        <v>99575902022</v>
      </c>
      <c r="C6" s="13">
        <v>801</v>
      </c>
      <c r="D6" s="14" t="s">
        <v>50</v>
      </c>
      <c r="E6" s="14" t="s">
        <v>51</v>
      </c>
      <c r="F6" s="14" t="s">
        <v>11</v>
      </c>
      <c r="G6" s="15">
        <v>3123367</v>
      </c>
      <c r="H6" s="14" t="s">
        <v>50</v>
      </c>
      <c r="I6" s="18" t="s">
        <v>45</v>
      </c>
      <c r="J6" s="18" t="s">
        <v>155</v>
      </c>
    </row>
    <row r="7" spans="1:10" x14ac:dyDescent="0.25">
      <c r="A7" s="12">
        <v>60</v>
      </c>
      <c r="B7" s="16">
        <v>61338774671</v>
      </c>
      <c r="C7" s="13">
        <v>810</v>
      </c>
      <c r="D7" s="14" t="s">
        <v>52</v>
      </c>
      <c r="E7" s="14" t="s">
        <v>53</v>
      </c>
      <c r="F7" s="14" t="s">
        <v>24</v>
      </c>
      <c r="G7" s="15">
        <v>3014223</v>
      </c>
      <c r="H7" s="14" t="s">
        <v>52</v>
      </c>
      <c r="I7" s="18" t="s">
        <v>45</v>
      </c>
      <c r="J7" s="18" t="s">
        <v>155</v>
      </c>
    </row>
    <row r="8" spans="1:10" x14ac:dyDescent="0.25">
      <c r="A8" s="12">
        <v>61</v>
      </c>
      <c r="B8" s="16">
        <v>55059300119</v>
      </c>
      <c r="C8" s="13">
        <v>828</v>
      </c>
      <c r="D8" s="14" t="s">
        <v>54</v>
      </c>
      <c r="E8" s="14" t="s">
        <v>16</v>
      </c>
      <c r="F8" s="14" t="s">
        <v>29</v>
      </c>
      <c r="G8" s="15">
        <v>3089240</v>
      </c>
      <c r="H8" s="14" t="s">
        <v>54</v>
      </c>
      <c r="I8" s="18" t="s">
        <v>45</v>
      </c>
      <c r="J8" s="18" t="s">
        <v>155</v>
      </c>
    </row>
    <row r="9" spans="1:10" x14ac:dyDescent="0.25">
      <c r="A9" s="12">
        <v>62</v>
      </c>
      <c r="B9" s="16">
        <v>16391096016</v>
      </c>
      <c r="C9" s="13">
        <v>836</v>
      </c>
      <c r="D9" s="14" t="s">
        <v>55</v>
      </c>
      <c r="E9" s="14" t="s">
        <v>56</v>
      </c>
      <c r="F9" s="14" t="s">
        <v>17</v>
      </c>
      <c r="G9" s="15">
        <v>3321088</v>
      </c>
      <c r="H9" s="14" t="s">
        <v>55</v>
      </c>
      <c r="I9" s="18" t="s">
        <v>45</v>
      </c>
      <c r="J9" s="18" t="s">
        <v>155</v>
      </c>
    </row>
    <row r="10" spans="1:10" x14ac:dyDescent="0.25">
      <c r="A10" s="12">
        <v>63</v>
      </c>
      <c r="B10" s="16">
        <v>35994268014</v>
      </c>
      <c r="C10" s="13">
        <v>844</v>
      </c>
      <c r="D10" s="14" t="s">
        <v>57</v>
      </c>
      <c r="E10" s="14" t="s">
        <v>58</v>
      </c>
      <c r="F10" s="14" t="s">
        <v>10</v>
      </c>
      <c r="G10" s="15">
        <v>3313824</v>
      </c>
      <c r="H10" s="14" t="s">
        <v>57</v>
      </c>
      <c r="I10" s="18" t="s">
        <v>45</v>
      </c>
      <c r="J10" s="18" t="s">
        <v>155</v>
      </c>
    </row>
    <row r="11" spans="1:10" x14ac:dyDescent="0.25">
      <c r="A11" s="12">
        <v>64</v>
      </c>
      <c r="B11" s="16">
        <v>11265594372</v>
      </c>
      <c r="C11" s="13">
        <v>852</v>
      </c>
      <c r="D11" s="14" t="s">
        <v>59</v>
      </c>
      <c r="E11" s="14" t="s">
        <v>14</v>
      </c>
      <c r="F11" s="14" t="s">
        <v>22</v>
      </c>
      <c r="G11" s="15">
        <v>3071162</v>
      </c>
      <c r="H11" s="14" t="s">
        <v>59</v>
      </c>
      <c r="I11" s="18" t="s">
        <v>45</v>
      </c>
      <c r="J11" s="18" t="s">
        <v>155</v>
      </c>
    </row>
    <row r="12" spans="1:10" x14ac:dyDescent="0.25">
      <c r="A12" s="12">
        <v>65</v>
      </c>
      <c r="B12" s="16">
        <v>61469620638</v>
      </c>
      <c r="C12" s="13">
        <v>869</v>
      </c>
      <c r="D12" s="14" t="s">
        <v>60</v>
      </c>
      <c r="E12" s="14" t="s">
        <v>61</v>
      </c>
      <c r="F12" s="14" t="s">
        <v>28</v>
      </c>
      <c r="G12" s="15">
        <v>3118452</v>
      </c>
      <c r="H12" s="14" t="s">
        <v>60</v>
      </c>
      <c r="I12" s="18" t="s">
        <v>45</v>
      </c>
      <c r="J12" s="18" t="s">
        <v>155</v>
      </c>
    </row>
    <row r="13" spans="1:10" x14ac:dyDescent="0.25">
      <c r="A13" s="12">
        <v>66</v>
      </c>
      <c r="B13" s="16">
        <v>97880836355</v>
      </c>
      <c r="C13" s="13">
        <v>43915</v>
      </c>
      <c r="D13" s="14" t="s">
        <v>62</v>
      </c>
      <c r="E13" s="14" t="s">
        <v>63</v>
      </c>
      <c r="F13" s="14" t="s">
        <v>26</v>
      </c>
      <c r="G13" s="15">
        <v>2435411</v>
      </c>
      <c r="H13" s="14" t="s">
        <v>62</v>
      </c>
      <c r="I13" s="18" t="s">
        <v>45</v>
      </c>
      <c r="J13" s="18" t="s">
        <v>155</v>
      </c>
    </row>
    <row r="14" spans="1:10" x14ac:dyDescent="0.25">
      <c r="A14" s="12">
        <v>67</v>
      </c>
      <c r="B14" s="16">
        <v>72801109643</v>
      </c>
      <c r="C14" s="13">
        <v>877</v>
      </c>
      <c r="D14" s="14" t="s">
        <v>64</v>
      </c>
      <c r="E14" s="14" t="s">
        <v>65</v>
      </c>
      <c r="F14" s="14" t="s">
        <v>12</v>
      </c>
      <c r="G14" s="15">
        <v>3006166</v>
      </c>
      <c r="H14" s="14" t="s">
        <v>64</v>
      </c>
      <c r="I14" s="18" t="s">
        <v>45</v>
      </c>
      <c r="J14" s="18" t="s">
        <v>155</v>
      </c>
    </row>
    <row r="15" spans="1:10" x14ac:dyDescent="0.25">
      <c r="A15" s="12">
        <v>68</v>
      </c>
      <c r="B15" s="16">
        <v>37777848565</v>
      </c>
      <c r="C15" s="13">
        <v>44493</v>
      </c>
      <c r="D15" s="14" t="s">
        <v>66</v>
      </c>
      <c r="E15" s="14" t="s">
        <v>25</v>
      </c>
      <c r="F15" s="14" t="s">
        <v>21</v>
      </c>
      <c r="G15" s="15">
        <v>2494841</v>
      </c>
      <c r="H15" s="14" t="s">
        <v>66</v>
      </c>
      <c r="I15" s="18" t="s">
        <v>45</v>
      </c>
      <c r="J15" s="18" t="s">
        <v>155</v>
      </c>
    </row>
    <row r="16" spans="1:10" x14ac:dyDescent="0.25">
      <c r="A16" s="12">
        <v>69</v>
      </c>
      <c r="B16" s="16">
        <v>5275803945</v>
      </c>
      <c r="C16" s="13">
        <v>43636</v>
      </c>
      <c r="D16" s="14" t="s">
        <v>67</v>
      </c>
      <c r="E16" s="14" t="s">
        <v>68</v>
      </c>
      <c r="F16" s="14" t="s">
        <v>27</v>
      </c>
      <c r="G16" s="15">
        <v>2334712</v>
      </c>
      <c r="H16" s="14" t="s">
        <v>67</v>
      </c>
      <c r="I16" s="18" t="s">
        <v>45</v>
      </c>
      <c r="J16" s="18" t="s">
        <v>155</v>
      </c>
    </row>
    <row r="17" spans="1:10" x14ac:dyDescent="0.25">
      <c r="A17" s="12">
        <v>70</v>
      </c>
      <c r="B17" s="16">
        <v>46156591639</v>
      </c>
      <c r="C17" s="13">
        <v>885</v>
      </c>
      <c r="D17" s="14" t="s">
        <v>69</v>
      </c>
      <c r="E17" s="14" t="s">
        <v>70</v>
      </c>
      <c r="F17" s="14" t="s">
        <v>23</v>
      </c>
      <c r="G17" s="15">
        <v>3142019</v>
      </c>
      <c r="H17" s="14" t="s">
        <v>69</v>
      </c>
      <c r="I17" s="18" t="s">
        <v>45</v>
      </c>
      <c r="J17" s="18" t="s">
        <v>155</v>
      </c>
    </row>
    <row r="18" spans="1:10" x14ac:dyDescent="0.25">
      <c r="A18" s="12">
        <v>71</v>
      </c>
      <c r="B18" s="16">
        <v>37363837470</v>
      </c>
      <c r="C18" s="13">
        <v>893</v>
      </c>
      <c r="D18" s="14" t="s">
        <v>71</v>
      </c>
      <c r="E18" s="14" t="s">
        <v>72</v>
      </c>
      <c r="F18" s="14" t="s">
        <v>8</v>
      </c>
      <c r="G18" s="15">
        <v>3224953</v>
      </c>
      <c r="H18" s="14" t="s">
        <v>71</v>
      </c>
      <c r="I18" s="18" t="s">
        <v>45</v>
      </c>
      <c r="J18" s="18" t="s">
        <v>155</v>
      </c>
    </row>
    <row r="19" spans="1:10" x14ac:dyDescent="0.25">
      <c r="A19" s="12">
        <v>72</v>
      </c>
      <c r="B19" s="16">
        <v>46144176176</v>
      </c>
      <c r="C19" s="13">
        <v>764</v>
      </c>
      <c r="D19" s="14" t="s">
        <v>73</v>
      </c>
      <c r="E19" s="14" t="s">
        <v>74</v>
      </c>
      <c r="F19" s="14" t="s">
        <v>8</v>
      </c>
      <c r="G19" s="15">
        <v>3205380</v>
      </c>
      <c r="H19" s="14" t="s">
        <v>73</v>
      </c>
      <c r="I19" s="18" t="s">
        <v>45</v>
      </c>
      <c r="J19" s="18" t="s">
        <v>155</v>
      </c>
    </row>
    <row r="20" spans="1:10" x14ac:dyDescent="0.25">
      <c r="A20" s="12">
        <v>73</v>
      </c>
      <c r="B20" s="16">
        <v>13768042762</v>
      </c>
      <c r="C20" s="13">
        <v>43644</v>
      </c>
      <c r="D20" s="14" t="s">
        <v>75</v>
      </c>
      <c r="E20" s="14" t="s">
        <v>76</v>
      </c>
      <c r="F20" s="14" t="s">
        <v>77</v>
      </c>
      <c r="G20" s="15">
        <v>2326086</v>
      </c>
      <c r="H20" s="14" t="s">
        <v>75</v>
      </c>
      <c r="I20" s="18" t="s">
        <v>45</v>
      </c>
      <c r="J20" s="18" t="s">
        <v>155</v>
      </c>
    </row>
    <row r="21" spans="1:10" ht="24" x14ac:dyDescent="0.25">
      <c r="A21" s="12">
        <v>74</v>
      </c>
      <c r="B21" s="16">
        <v>57527861125</v>
      </c>
      <c r="C21" s="13">
        <v>40623</v>
      </c>
      <c r="D21" s="14" t="s">
        <v>78</v>
      </c>
      <c r="E21" s="14" t="s">
        <v>79</v>
      </c>
      <c r="F21" s="14" t="s">
        <v>8</v>
      </c>
      <c r="G21" s="15">
        <v>1909592</v>
      </c>
      <c r="H21" s="14" t="s">
        <v>78</v>
      </c>
      <c r="I21" s="18" t="s">
        <v>45</v>
      </c>
      <c r="J21" s="18" t="s">
        <v>155</v>
      </c>
    </row>
    <row r="22" spans="1:10" x14ac:dyDescent="0.25">
      <c r="A22" s="12">
        <v>75</v>
      </c>
      <c r="B22" s="16">
        <v>76185043859</v>
      </c>
      <c r="C22" s="13">
        <v>924</v>
      </c>
      <c r="D22" s="14" t="s">
        <v>80</v>
      </c>
      <c r="E22" s="14" t="s">
        <v>81</v>
      </c>
      <c r="F22" s="14" t="s">
        <v>30</v>
      </c>
      <c r="G22" s="15">
        <v>3203727</v>
      </c>
      <c r="H22" s="14" t="s">
        <v>80</v>
      </c>
      <c r="I22" s="18" t="s">
        <v>82</v>
      </c>
      <c r="J22" s="18" t="s">
        <v>175</v>
      </c>
    </row>
    <row r="23" spans="1:10" x14ac:dyDescent="0.25">
      <c r="A23" s="12">
        <v>76</v>
      </c>
      <c r="B23" s="16">
        <v>85570198172</v>
      </c>
      <c r="C23" s="13">
        <v>40631</v>
      </c>
      <c r="D23" s="14" t="s">
        <v>83</v>
      </c>
      <c r="E23" s="14" t="s">
        <v>84</v>
      </c>
      <c r="F23" s="14" t="s">
        <v>85</v>
      </c>
      <c r="G23" s="15">
        <v>2071061</v>
      </c>
      <c r="H23" s="14" t="s">
        <v>83</v>
      </c>
      <c r="I23" s="18" t="s">
        <v>82</v>
      </c>
      <c r="J23" s="18" t="s">
        <v>175</v>
      </c>
    </row>
    <row r="24" spans="1:10" x14ac:dyDescent="0.25">
      <c r="A24" s="12">
        <v>77</v>
      </c>
      <c r="B24" s="16">
        <v>36551793962</v>
      </c>
      <c r="C24" s="13">
        <v>50090</v>
      </c>
      <c r="D24" s="14" t="s">
        <v>86</v>
      </c>
      <c r="E24" s="14" t="s">
        <v>87</v>
      </c>
      <c r="F24" s="14" t="s">
        <v>24</v>
      </c>
      <c r="G24" s="15">
        <v>4857283</v>
      </c>
      <c r="H24" s="14" t="s">
        <v>86</v>
      </c>
      <c r="I24" s="18" t="s">
        <v>82</v>
      </c>
      <c r="J24" s="18" t="s">
        <v>175</v>
      </c>
    </row>
    <row r="25" spans="1:10" x14ac:dyDescent="0.25">
      <c r="A25" s="12">
        <v>78</v>
      </c>
      <c r="B25" s="16">
        <v>57340203536</v>
      </c>
      <c r="C25" s="13">
        <v>908</v>
      </c>
      <c r="D25" s="14" t="s">
        <v>88</v>
      </c>
      <c r="E25" s="14" t="s">
        <v>89</v>
      </c>
      <c r="F25" s="14" t="s">
        <v>28</v>
      </c>
      <c r="G25" s="15">
        <v>3118380</v>
      </c>
      <c r="H25" s="14" t="s">
        <v>88</v>
      </c>
      <c r="I25" s="18" t="s">
        <v>82</v>
      </c>
      <c r="J25" s="18" t="s">
        <v>175</v>
      </c>
    </row>
    <row r="26" spans="1:10" x14ac:dyDescent="0.25">
      <c r="A26" s="12">
        <v>79</v>
      </c>
      <c r="B26" s="16">
        <v>88252913683</v>
      </c>
      <c r="C26" s="13">
        <v>916</v>
      </c>
      <c r="D26" s="14" t="s">
        <v>90</v>
      </c>
      <c r="E26" s="14" t="s">
        <v>91</v>
      </c>
      <c r="F26" s="14" t="s">
        <v>92</v>
      </c>
      <c r="G26" s="15">
        <v>3132170</v>
      </c>
      <c r="H26" s="14" t="s">
        <v>90</v>
      </c>
      <c r="I26" s="18" t="s">
        <v>82</v>
      </c>
      <c r="J26" s="18" t="s">
        <v>175</v>
      </c>
    </row>
    <row r="27" spans="1:10" x14ac:dyDescent="0.25">
      <c r="A27" s="12">
        <v>80</v>
      </c>
      <c r="B27" s="16">
        <v>49483564012</v>
      </c>
      <c r="C27" s="13">
        <v>949</v>
      </c>
      <c r="D27" s="14" t="s">
        <v>93</v>
      </c>
      <c r="E27" s="14" t="s">
        <v>94</v>
      </c>
      <c r="F27" s="14" t="s">
        <v>28</v>
      </c>
      <c r="G27" s="15">
        <v>3751783</v>
      </c>
      <c r="H27" s="14" t="s">
        <v>93</v>
      </c>
      <c r="I27" s="18" t="s">
        <v>82</v>
      </c>
      <c r="J27" s="18" t="s">
        <v>175</v>
      </c>
    </row>
    <row r="28" spans="1:10" x14ac:dyDescent="0.25">
      <c r="A28" s="12">
        <v>81</v>
      </c>
      <c r="B28" s="16">
        <v>57897955082</v>
      </c>
      <c r="C28" s="13">
        <v>6146</v>
      </c>
      <c r="D28" s="14" t="s">
        <v>95</v>
      </c>
      <c r="E28" s="14" t="s">
        <v>96</v>
      </c>
      <c r="F28" s="14" t="s">
        <v>8</v>
      </c>
      <c r="G28" s="15">
        <v>738751</v>
      </c>
      <c r="H28" s="14" t="s">
        <v>95</v>
      </c>
      <c r="I28" s="18" t="s">
        <v>82</v>
      </c>
      <c r="J28" s="18" t="s">
        <v>175</v>
      </c>
    </row>
    <row r="29" spans="1:10" x14ac:dyDescent="0.25">
      <c r="A29" s="12">
        <v>82</v>
      </c>
      <c r="B29" s="16">
        <v>10624495854</v>
      </c>
      <c r="C29" s="13">
        <v>965</v>
      </c>
      <c r="D29" s="14" t="s">
        <v>97</v>
      </c>
      <c r="E29" s="14" t="s">
        <v>98</v>
      </c>
      <c r="F29" s="14" t="s">
        <v>8</v>
      </c>
      <c r="G29" s="15">
        <v>3212084</v>
      </c>
      <c r="H29" s="14" t="s">
        <v>97</v>
      </c>
      <c r="I29" s="18" t="s">
        <v>82</v>
      </c>
      <c r="J29" s="18" t="s">
        <v>175</v>
      </c>
    </row>
    <row r="30" spans="1:10" x14ac:dyDescent="0.25">
      <c r="A30" s="12">
        <v>83</v>
      </c>
      <c r="B30" s="16">
        <v>61689362030</v>
      </c>
      <c r="C30" s="13">
        <v>40682</v>
      </c>
      <c r="D30" s="14" t="s">
        <v>99</v>
      </c>
      <c r="E30" s="19" t="s">
        <v>100</v>
      </c>
      <c r="F30" s="14" t="s">
        <v>8</v>
      </c>
      <c r="G30" s="20">
        <v>1783815</v>
      </c>
      <c r="H30" s="14" t="s">
        <v>99</v>
      </c>
      <c r="I30" s="18" t="s">
        <v>82</v>
      </c>
      <c r="J30" s="18" t="s">
        <v>175</v>
      </c>
    </row>
    <row r="31" spans="1:10" x14ac:dyDescent="0.25">
      <c r="A31" s="12">
        <v>84</v>
      </c>
      <c r="B31" s="16">
        <v>78141312758</v>
      </c>
      <c r="C31" s="13">
        <v>22347</v>
      </c>
      <c r="D31" s="14" t="s">
        <v>101</v>
      </c>
      <c r="E31" s="14" t="s">
        <v>102</v>
      </c>
      <c r="F31" s="14" t="s">
        <v>8</v>
      </c>
      <c r="G31" s="15">
        <v>1425684</v>
      </c>
      <c r="H31" s="14" t="s">
        <v>101</v>
      </c>
      <c r="I31" s="18" t="s">
        <v>82</v>
      </c>
      <c r="J31" s="18" t="s">
        <v>175</v>
      </c>
    </row>
    <row r="32" spans="1:10" x14ac:dyDescent="0.25">
      <c r="A32" s="12">
        <v>85</v>
      </c>
      <c r="B32" s="16">
        <v>94391499491</v>
      </c>
      <c r="C32" s="13">
        <v>973</v>
      </c>
      <c r="D32" s="14" t="s">
        <v>103</v>
      </c>
      <c r="E32" s="14" t="s">
        <v>104</v>
      </c>
      <c r="F32" s="14" t="s">
        <v>8</v>
      </c>
      <c r="G32" s="15">
        <v>3205240</v>
      </c>
      <c r="H32" s="14" t="s">
        <v>103</v>
      </c>
      <c r="I32" s="18" t="s">
        <v>82</v>
      </c>
      <c r="J32" s="18" t="s">
        <v>175</v>
      </c>
    </row>
    <row r="33" spans="1:10" x14ac:dyDescent="0.25">
      <c r="A33" s="12">
        <v>86</v>
      </c>
      <c r="B33" s="16">
        <v>74294482659</v>
      </c>
      <c r="C33" s="13">
        <v>42112</v>
      </c>
      <c r="D33" s="14" t="s">
        <v>105</v>
      </c>
      <c r="E33" s="14" t="s">
        <v>106</v>
      </c>
      <c r="F33" s="14" t="s">
        <v>23</v>
      </c>
      <c r="G33" s="15">
        <v>2106698</v>
      </c>
      <c r="H33" s="14" t="s">
        <v>105</v>
      </c>
      <c r="I33" s="18" t="s">
        <v>82</v>
      </c>
      <c r="J33" s="18" t="s">
        <v>175</v>
      </c>
    </row>
    <row r="34" spans="1:10" x14ac:dyDescent="0.25">
      <c r="A34" s="12">
        <v>87</v>
      </c>
      <c r="B34" s="16">
        <v>88269740410</v>
      </c>
      <c r="C34" s="13">
        <v>990</v>
      </c>
      <c r="D34" s="14" t="s">
        <v>107</v>
      </c>
      <c r="E34" s="14" t="s">
        <v>108</v>
      </c>
      <c r="F34" s="14" t="s">
        <v>28</v>
      </c>
      <c r="G34" s="15">
        <v>3119904</v>
      </c>
      <c r="H34" s="14" t="s">
        <v>107</v>
      </c>
      <c r="I34" s="18" t="s">
        <v>82</v>
      </c>
      <c r="J34" s="18" t="s">
        <v>175</v>
      </c>
    </row>
    <row r="35" spans="1:10" x14ac:dyDescent="0.25">
      <c r="A35" s="12">
        <v>88</v>
      </c>
      <c r="B35" s="16">
        <v>45589739612</v>
      </c>
      <c r="C35" s="13">
        <v>1003</v>
      </c>
      <c r="D35" s="14" t="s">
        <v>109</v>
      </c>
      <c r="E35" s="14" t="s">
        <v>110</v>
      </c>
      <c r="F35" s="14" t="s">
        <v>24</v>
      </c>
      <c r="G35" s="15">
        <v>3014207</v>
      </c>
      <c r="H35" s="14" t="s">
        <v>109</v>
      </c>
      <c r="I35" s="18" t="s">
        <v>82</v>
      </c>
      <c r="J35" s="18" t="s">
        <v>175</v>
      </c>
    </row>
    <row r="36" spans="1:10" x14ac:dyDescent="0.25">
      <c r="A36" s="12">
        <v>89</v>
      </c>
      <c r="B36" s="16">
        <v>11298572202</v>
      </c>
      <c r="C36" s="13">
        <v>1011</v>
      </c>
      <c r="D36" s="14" t="s">
        <v>111</v>
      </c>
      <c r="E36" s="14" t="s">
        <v>112</v>
      </c>
      <c r="F36" s="14" t="s">
        <v>9</v>
      </c>
      <c r="G36" s="15">
        <v>207349</v>
      </c>
      <c r="H36" s="14" t="s">
        <v>111</v>
      </c>
      <c r="I36" s="18" t="s">
        <v>82</v>
      </c>
      <c r="J36" s="18" t="s">
        <v>175</v>
      </c>
    </row>
    <row r="37" spans="1:10" x14ac:dyDescent="0.25">
      <c r="A37" s="12">
        <v>90</v>
      </c>
      <c r="B37" s="16">
        <v>5703458858</v>
      </c>
      <c r="C37" s="13">
        <v>47908</v>
      </c>
      <c r="D37" s="14" t="s">
        <v>113</v>
      </c>
      <c r="E37" s="14" t="s">
        <v>114</v>
      </c>
      <c r="F37" s="14" t="s">
        <v>27</v>
      </c>
      <c r="G37" s="15">
        <v>4016408</v>
      </c>
      <c r="H37" s="14" t="s">
        <v>113</v>
      </c>
      <c r="I37" s="18" t="s">
        <v>82</v>
      </c>
      <c r="J37" s="18" t="s">
        <v>175</v>
      </c>
    </row>
    <row r="38" spans="1:10" x14ac:dyDescent="0.25">
      <c r="A38" s="12">
        <v>91</v>
      </c>
      <c r="B38" s="16">
        <v>28048960411</v>
      </c>
      <c r="C38" s="13">
        <v>1020</v>
      </c>
      <c r="D38" s="14" t="s">
        <v>115</v>
      </c>
      <c r="E38" s="14" t="s">
        <v>116</v>
      </c>
      <c r="F38" s="14" t="s">
        <v>8</v>
      </c>
      <c r="G38" s="15">
        <v>3205258</v>
      </c>
      <c r="H38" s="14" t="s">
        <v>115</v>
      </c>
      <c r="I38" s="18" t="s">
        <v>82</v>
      </c>
      <c r="J38" s="18" t="s">
        <v>175</v>
      </c>
    </row>
    <row r="39" spans="1:10" x14ac:dyDescent="0.25">
      <c r="A39" s="12">
        <v>92</v>
      </c>
      <c r="B39" s="16">
        <v>4200585015</v>
      </c>
      <c r="C39" s="13">
        <v>1038</v>
      </c>
      <c r="D39" s="14" t="s">
        <v>117</v>
      </c>
      <c r="E39" s="14" t="s">
        <v>118</v>
      </c>
      <c r="F39" s="14" t="s">
        <v>8</v>
      </c>
      <c r="G39" s="15">
        <v>3270564</v>
      </c>
      <c r="H39" s="14" t="s">
        <v>117</v>
      </c>
      <c r="I39" s="18" t="s">
        <v>82</v>
      </c>
      <c r="J39" s="18" t="s">
        <v>175</v>
      </c>
    </row>
    <row r="40" spans="1:10" x14ac:dyDescent="0.25">
      <c r="A40" s="12">
        <v>93</v>
      </c>
      <c r="B40" s="16">
        <v>47076735780</v>
      </c>
      <c r="C40" s="13">
        <v>43907</v>
      </c>
      <c r="D40" s="14" t="s">
        <v>119</v>
      </c>
      <c r="E40" s="14" t="s">
        <v>120</v>
      </c>
      <c r="F40" s="14" t="s">
        <v>18</v>
      </c>
      <c r="G40" s="15">
        <v>2298651</v>
      </c>
      <c r="H40" s="14" t="s">
        <v>119</v>
      </c>
      <c r="I40" s="18" t="s">
        <v>82</v>
      </c>
      <c r="J40" s="18" t="s">
        <v>175</v>
      </c>
    </row>
    <row r="41" spans="1:10" x14ac:dyDescent="0.25">
      <c r="A41" s="12">
        <v>94</v>
      </c>
      <c r="B41" s="16">
        <v>75800149192</v>
      </c>
      <c r="C41" s="13">
        <v>49384</v>
      </c>
      <c r="D41" s="14" t="s">
        <v>121</v>
      </c>
      <c r="E41" s="14" t="s">
        <v>122</v>
      </c>
      <c r="F41" s="14" t="s">
        <v>19</v>
      </c>
      <c r="G41" s="15">
        <v>4449274</v>
      </c>
      <c r="H41" s="14" t="s">
        <v>121</v>
      </c>
      <c r="I41" s="18" t="s">
        <v>82</v>
      </c>
      <c r="J41" s="18" t="s">
        <v>175</v>
      </c>
    </row>
    <row r="42" spans="1:10" x14ac:dyDescent="0.25">
      <c r="A42" s="12">
        <v>95</v>
      </c>
      <c r="B42" s="16">
        <v>78027759648</v>
      </c>
      <c r="C42" s="21">
        <v>22242</v>
      </c>
      <c r="D42" s="4" t="s">
        <v>123</v>
      </c>
      <c r="E42" s="4" t="s">
        <v>124</v>
      </c>
      <c r="F42" s="4" t="s">
        <v>8</v>
      </c>
      <c r="G42" s="20">
        <v>1426672</v>
      </c>
      <c r="H42" s="4" t="s">
        <v>123</v>
      </c>
      <c r="I42" s="18" t="s">
        <v>82</v>
      </c>
      <c r="J42" s="18" t="s">
        <v>175</v>
      </c>
    </row>
    <row r="43" spans="1:10" x14ac:dyDescent="0.25">
      <c r="A43" s="12">
        <v>96</v>
      </c>
      <c r="B43" s="16">
        <v>24929691978</v>
      </c>
      <c r="C43" s="13">
        <v>932</v>
      </c>
      <c r="D43" s="14" t="s">
        <v>125</v>
      </c>
      <c r="E43" s="14" t="s">
        <v>126</v>
      </c>
      <c r="F43" s="14" t="s">
        <v>13</v>
      </c>
      <c r="G43" s="15">
        <v>3125483</v>
      </c>
      <c r="H43" s="14" t="s">
        <v>125</v>
      </c>
      <c r="I43" s="18" t="s">
        <v>82</v>
      </c>
      <c r="J43" s="18" t="s">
        <v>175</v>
      </c>
    </row>
    <row r="44" spans="1:10" x14ac:dyDescent="0.25">
      <c r="A44" s="12">
        <v>97</v>
      </c>
      <c r="B44" s="16">
        <v>37280079200</v>
      </c>
      <c r="C44" s="13">
        <v>23593</v>
      </c>
      <c r="D44" s="14" t="s">
        <v>127</v>
      </c>
      <c r="E44" s="14" t="s">
        <v>128</v>
      </c>
      <c r="F44" s="14" t="s">
        <v>129</v>
      </c>
      <c r="G44" s="15">
        <v>3201678</v>
      </c>
      <c r="H44" s="14" t="s">
        <v>127</v>
      </c>
      <c r="I44" s="18" t="s">
        <v>82</v>
      </c>
      <c r="J44" s="18" t="s">
        <v>175</v>
      </c>
    </row>
    <row r="45" spans="1:10" x14ac:dyDescent="0.25">
      <c r="A45" s="12">
        <v>98</v>
      </c>
      <c r="B45" s="16">
        <v>28251263363</v>
      </c>
      <c r="C45" s="13">
        <v>1046</v>
      </c>
      <c r="D45" s="14" t="s">
        <v>130</v>
      </c>
      <c r="E45" s="14" t="s">
        <v>131</v>
      </c>
      <c r="F45" s="14" t="s">
        <v>8</v>
      </c>
      <c r="G45" s="15">
        <v>3213862</v>
      </c>
      <c r="H45" s="14" t="s">
        <v>130</v>
      </c>
      <c r="I45" s="18" t="s">
        <v>42</v>
      </c>
      <c r="J45" s="18" t="s">
        <v>176</v>
      </c>
    </row>
    <row r="46" spans="1:10" x14ac:dyDescent="0.25">
      <c r="A46" s="12">
        <v>99</v>
      </c>
      <c r="B46" s="16">
        <v>8647229584</v>
      </c>
      <c r="C46" s="13">
        <v>22339</v>
      </c>
      <c r="D46" s="14" t="s">
        <v>132</v>
      </c>
      <c r="E46" s="14" t="s">
        <v>133</v>
      </c>
      <c r="F46" s="14" t="s">
        <v>8</v>
      </c>
      <c r="G46" s="15">
        <v>1250795</v>
      </c>
      <c r="H46" s="14" t="s">
        <v>132</v>
      </c>
      <c r="I46" s="18" t="s">
        <v>42</v>
      </c>
      <c r="J46" s="18" t="s">
        <v>177</v>
      </c>
    </row>
    <row r="47" spans="1:10" x14ac:dyDescent="0.25">
      <c r="A47" s="12">
        <v>100</v>
      </c>
      <c r="B47" s="16">
        <v>12091168733</v>
      </c>
      <c r="C47" s="13">
        <v>23585</v>
      </c>
      <c r="D47" s="14" t="s">
        <v>134</v>
      </c>
      <c r="E47" s="14" t="s">
        <v>135</v>
      </c>
      <c r="F47" s="14" t="s">
        <v>8</v>
      </c>
      <c r="G47" s="15">
        <v>1494449</v>
      </c>
      <c r="H47" s="14" t="s">
        <v>134</v>
      </c>
      <c r="I47" s="18" t="s">
        <v>42</v>
      </c>
    </row>
    <row r="48" spans="1:10" x14ac:dyDescent="0.25">
      <c r="A48" s="12">
        <v>101</v>
      </c>
      <c r="B48" s="16">
        <v>10852199405</v>
      </c>
      <c r="C48" s="13">
        <v>25878</v>
      </c>
      <c r="D48" s="14" t="s">
        <v>136</v>
      </c>
      <c r="E48" s="14" t="s">
        <v>131</v>
      </c>
      <c r="F48" s="14" t="s">
        <v>8</v>
      </c>
      <c r="G48" s="15">
        <v>3205479</v>
      </c>
      <c r="H48" s="14" t="s">
        <v>136</v>
      </c>
      <c r="I48" s="18" t="s">
        <v>42</v>
      </c>
      <c r="J48" s="27" t="s">
        <v>178</v>
      </c>
    </row>
    <row r="49" spans="1:10" x14ac:dyDescent="0.25">
      <c r="A49" s="12">
        <v>102</v>
      </c>
      <c r="B49" s="16">
        <v>27103918402</v>
      </c>
      <c r="C49" s="13">
        <v>44926</v>
      </c>
      <c r="D49" s="14" t="s">
        <v>137</v>
      </c>
      <c r="E49" s="14" t="s">
        <v>138</v>
      </c>
      <c r="F49" s="14" t="s">
        <v>8</v>
      </c>
      <c r="G49" s="15">
        <v>2275341</v>
      </c>
      <c r="H49" s="14" t="s">
        <v>137</v>
      </c>
      <c r="I49" s="18" t="s">
        <v>42</v>
      </c>
      <c r="J49" s="27" t="s">
        <v>179</v>
      </c>
    </row>
    <row r="50" spans="1:10" x14ac:dyDescent="0.25">
      <c r="A50" s="12">
        <v>103</v>
      </c>
      <c r="B50" s="16">
        <v>42850342757</v>
      </c>
      <c r="C50" s="13">
        <v>45189</v>
      </c>
      <c r="D50" s="14" t="s">
        <v>139</v>
      </c>
      <c r="E50" s="14" t="s">
        <v>140</v>
      </c>
      <c r="F50" s="14" t="s">
        <v>23</v>
      </c>
      <c r="G50" s="15">
        <v>2479184</v>
      </c>
      <c r="H50" s="14" t="s">
        <v>139</v>
      </c>
      <c r="I50" s="18" t="s">
        <v>42</v>
      </c>
      <c r="J50" s="27" t="s">
        <v>180</v>
      </c>
    </row>
  </sheetData>
  <sheetProtection algorithmName="SHA-512" hashValue="2+BVGbcHB5jAhcGGUQbi4EVDPEfwE82NRFq+5GdLQH+HXUH14w/1ADW9UBoNz5J6Yqvzlzl6UtjzYoeHfVTJHw==" saltValue="bN4+nsP9dnDyyecqZ3nPoA==" spinCount="100000" sheet="1" objects="1" scenarios="1" sort="0" autoFilter="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A28"/>
  <sheetViews>
    <sheetView workbookViewId="0">
      <selection activeCell="A2" sqref="A2:G2"/>
    </sheetView>
  </sheetViews>
  <sheetFormatPr defaultRowHeight="15" x14ac:dyDescent="0.25"/>
  <cols>
    <col min="1" max="1" width="46.5703125" bestFit="1" customWidth="1"/>
  </cols>
  <sheetData>
    <row r="1" spans="1:1" x14ac:dyDescent="0.25">
      <c r="A1" t="s">
        <v>168</v>
      </c>
    </row>
    <row r="2" spans="1:1" x14ac:dyDescent="0.25">
      <c r="A2" t="s">
        <v>154</v>
      </c>
    </row>
    <row r="3" spans="1:1" x14ac:dyDescent="0.25">
      <c r="A3" s="1" t="s">
        <v>149</v>
      </c>
    </row>
    <row r="4" spans="1:1" x14ac:dyDescent="0.25">
      <c r="A4" t="s">
        <v>165</v>
      </c>
    </row>
    <row r="5" spans="1:1" x14ac:dyDescent="0.25">
      <c r="A5" t="s">
        <v>166</v>
      </c>
    </row>
    <row r="6" spans="1:1" x14ac:dyDescent="0.25">
      <c r="A6" s="1" t="s">
        <v>145</v>
      </c>
    </row>
    <row r="7" spans="1:1" x14ac:dyDescent="0.25">
      <c r="A7" t="s">
        <v>157</v>
      </c>
    </row>
    <row r="8" spans="1:1" x14ac:dyDescent="0.25">
      <c r="A8" t="s">
        <v>164</v>
      </c>
    </row>
    <row r="9" spans="1:1" x14ac:dyDescent="0.25">
      <c r="A9" t="s">
        <v>158</v>
      </c>
    </row>
    <row r="10" spans="1:1" x14ac:dyDescent="0.25">
      <c r="A10" t="s">
        <v>162</v>
      </c>
    </row>
    <row r="11" spans="1:1" x14ac:dyDescent="0.25">
      <c r="A11" s="1" t="s">
        <v>152</v>
      </c>
    </row>
    <row r="12" spans="1:1" x14ac:dyDescent="0.25">
      <c r="A12" s="1" t="s">
        <v>153</v>
      </c>
    </row>
    <row r="13" spans="1:1" x14ac:dyDescent="0.25">
      <c r="A13" s="1" t="s">
        <v>147</v>
      </c>
    </row>
    <row r="14" spans="1:1" x14ac:dyDescent="0.25">
      <c r="A14" s="1" t="s">
        <v>150</v>
      </c>
    </row>
    <row r="15" spans="1:1" x14ac:dyDescent="0.25">
      <c r="A15" s="1" t="s">
        <v>146</v>
      </c>
    </row>
    <row r="16" spans="1:1" x14ac:dyDescent="0.25">
      <c r="A16" t="s">
        <v>156</v>
      </c>
    </row>
    <row r="17" spans="1:1" x14ac:dyDescent="0.25">
      <c r="A17" t="s">
        <v>172</v>
      </c>
    </row>
    <row r="18" spans="1:1" x14ac:dyDescent="0.25">
      <c r="A18" s="1" t="s">
        <v>144</v>
      </c>
    </row>
    <row r="19" spans="1:1" x14ac:dyDescent="0.25">
      <c r="A19" t="s">
        <v>160</v>
      </c>
    </row>
    <row r="20" spans="1:1" x14ac:dyDescent="0.25">
      <c r="A20" s="1" t="s">
        <v>151</v>
      </c>
    </row>
    <row r="21" spans="1:1" x14ac:dyDescent="0.25">
      <c r="A21" t="s">
        <v>167</v>
      </c>
    </row>
    <row r="22" spans="1:1" x14ac:dyDescent="0.25">
      <c r="A22" t="s">
        <v>159</v>
      </c>
    </row>
    <row r="23" spans="1:1" x14ac:dyDescent="0.25">
      <c r="A23" s="1" t="s">
        <v>148</v>
      </c>
    </row>
    <row r="24" spans="1:1" x14ac:dyDescent="0.25">
      <c r="A24" t="s">
        <v>171</v>
      </c>
    </row>
    <row r="25" spans="1:1" x14ac:dyDescent="0.25">
      <c r="A25" t="s">
        <v>161</v>
      </c>
    </row>
    <row r="26" spans="1:1" x14ac:dyDescent="0.25">
      <c r="A26" t="s">
        <v>170</v>
      </c>
    </row>
    <row r="27" spans="1:1" x14ac:dyDescent="0.25">
      <c r="A27" t="s">
        <v>163</v>
      </c>
    </row>
    <row r="28" spans="1:1" x14ac:dyDescent="0.25">
      <c r="A28" t="s">
        <v>169</v>
      </c>
    </row>
  </sheetData>
  <sheetProtection algorithmName="SHA-512" hashValue="NZH98vpbg3/1jyVQS4/8UkM1FsGdDAwM6c+snfVOf/0p4FsENqSLUENqNLZW0sN1fCY31CJwllLn0fAxdptkqg==" saltValue="+mLbZ0p9Acik7aXSOfjV9A==" spinCount="100000" sheet="1" objects="1" scenarios="1"/>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 OSNOVNI PODACI</vt:lpstr>
      <vt:lpstr>2. IZVRŠENJE PLANA PROGRAMA</vt:lpstr>
      <vt:lpstr>3.A PRORAČUNSKI PLAN-prihodi</vt:lpstr>
      <vt:lpstr>3.B PRORAČUNSKI PLAN-rashodi</vt:lpstr>
      <vt:lpstr>Kontni plan</vt:lpstr>
      <vt:lpstr>Registar proračunskih korisnika</vt:lpstr>
      <vt:lpstr>Programske djelatnosti</vt:lpstr>
      <vt:lpstr>Djelatnosti</vt:lpstr>
      <vt:lpstr>'2. IZVRŠENJE PLANA PROGRAMA'!Print_Area</vt:lpstr>
    </vt:vector>
  </TitlesOfParts>
  <Company>Ministarstvo Kulture RH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Krešimir Račić</dc:creator>
  <cp:lastModifiedBy>Vesna Brtičević</cp:lastModifiedBy>
  <cp:lastPrinted>2022-02-18T14:34:33Z</cp:lastPrinted>
  <dcterms:created xsi:type="dcterms:W3CDTF">2015-03-06T11:16:18Z</dcterms:created>
  <dcterms:modified xsi:type="dcterms:W3CDTF">2022-02-18T14:35:56Z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