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 D C\3 GOD PLANOVI - MK\PLAN 2022-2024\PLANOVI-IZRADA\UPISANI NOVI LIMITI I OSTALI DOKUMENTI\"/>
    </mc:Choice>
  </mc:AlternateContent>
  <xr:revisionPtr revIDLastSave="0" documentId="13_ncr:1_{DEFAFA8A-2A02-45E9-AE9C-FDDD2551D0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 2022-2024" sheetId="1" r:id="rId1"/>
    <sheet name="Sheet2" sheetId="2" r:id="rId2"/>
    <sheet name="Sheet3" sheetId="3" r:id="rId3"/>
  </sheets>
  <definedNames>
    <definedName name="_xlnm.Print_Area" localSheetId="0">'plan 2022-2024'!$A$1:$L$46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6" i="1" l="1"/>
  <c r="F36" i="1"/>
  <c r="G36" i="1"/>
  <c r="H36" i="1"/>
  <c r="I36" i="1"/>
  <c r="J36" i="1"/>
  <c r="K36" i="1"/>
  <c r="L36" i="1"/>
  <c r="D36" i="1"/>
  <c r="F38" i="1"/>
  <c r="C4" i="1"/>
  <c r="C43" i="1"/>
  <c r="C36" i="1"/>
  <c r="C39" i="1"/>
  <c r="G5" i="1"/>
  <c r="I21" i="1"/>
  <c r="I17" i="1"/>
  <c r="D39" i="1"/>
  <c r="L39" i="1"/>
  <c r="K39" i="1"/>
  <c r="J39" i="1"/>
  <c r="I39" i="1"/>
  <c r="H39" i="1"/>
  <c r="G39" i="1"/>
  <c r="E39" i="1"/>
  <c r="F42" i="1"/>
  <c r="F40" i="1"/>
  <c r="F39" i="1" s="1"/>
  <c r="F33" i="1"/>
  <c r="F21" i="1"/>
  <c r="F17" i="1"/>
  <c r="F7" i="1"/>
  <c r="F8" i="1"/>
  <c r="I45" i="1"/>
  <c r="I12" i="1"/>
  <c r="I13" i="1"/>
  <c r="I14" i="1"/>
  <c r="I15" i="1"/>
  <c r="I16" i="1"/>
  <c r="I18" i="1"/>
  <c r="I19" i="1"/>
  <c r="F12" i="1"/>
  <c r="F13" i="1"/>
  <c r="F14" i="1"/>
  <c r="F15" i="1"/>
  <c r="F16" i="1"/>
  <c r="F18" i="1"/>
  <c r="L19" i="1"/>
  <c r="F19" i="1"/>
  <c r="L6" i="1"/>
  <c r="L9" i="1"/>
  <c r="L10" i="1"/>
  <c r="I9" i="1"/>
  <c r="I10" i="1"/>
  <c r="I6" i="1"/>
  <c r="F9" i="1"/>
  <c r="F10" i="1"/>
  <c r="F6" i="1"/>
  <c r="L45" i="1"/>
  <c r="F45" i="1"/>
  <c r="K44" i="1"/>
  <c r="J44" i="1"/>
  <c r="H44" i="1"/>
  <c r="G44" i="1"/>
  <c r="E44" i="1"/>
  <c r="D44" i="1"/>
  <c r="C44" i="1"/>
  <c r="L34" i="1"/>
  <c r="I34" i="1"/>
  <c r="F34" i="1"/>
  <c r="L31" i="1"/>
  <c r="I31" i="1"/>
  <c r="F31" i="1"/>
  <c r="L28" i="1"/>
  <c r="I28" i="1"/>
  <c r="F28" i="1"/>
  <c r="L27" i="1"/>
  <c r="I27" i="1"/>
  <c r="F27" i="1"/>
  <c r="L26" i="1"/>
  <c r="I26" i="1"/>
  <c r="F26" i="1"/>
  <c r="I20" i="1"/>
  <c r="I22" i="1"/>
  <c r="I23" i="1"/>
  <c r="I24" i="1"/>
  <c r="I25" i="1"/>
  <c r="I29" i="1"/>
  <c r="I30" i="1"/>
  <c r="I32" i="1"/>
  <c r="I35" i="1"/>
  <c r="L13" i="1"/>
  <c r="L14" i="1"/>
  <c r="L15" i="1"/>
  <c r="L16" i="1"/>
  <c r="L18" i="1"/>
  <c r="L20" i="1"/>
  <c r="L22" i="1"/>
  <c r="L23" i="1"/>
  <c r="L24" i="1"/>
  <c r="L25" i="1"/>
  <c r="L29" i="1"/>
  <c r="L30" i="1"/>
  <c r="L32" i="1"/>
  <c r="L35" i="1"/>
  <c r="C5" i="1"/>
  <c r="D5" i="1"/>
  <c r="E5" i="1"/>
  <c r="H5" i="1"/>
  <c r="J5" i="1"/>
  <c r="K5" i="1"/>
  <c r="L44" i="1" l="1"/>
  <c r="I44" i="1"/>
  <c r="L5" i="1"/>
  <c r="I5" i="1"/>
  <c r="F5" i="1"/>
  <c r="F44" i="1"/>
  <c r="L37" i="1"/>
  <c r="I37" i="1"/>
  <c r="F37" i="1"/>
  <c r="F35" i="1"/>
  <c r="F32" i="1"/>
  <c r="F30" i="1"/>
  <c r="F29" i="1"/>
  <c r="F25" i="1"/>
  <c r="F24" i="1"/>
  <c r="F23" i="1"/>
  <c r="F22" i="1"/>
  <c r="F20" i="1"/>
  <c r="L12" i="1"/>
  <c r="K11" i="1"/>
  <c r="J11" i="1"/>
  <c r="J43" i="1" s="1"/>
  <c r="H11" i="1"/>
  <c r="G11" i="1"/>
  <c r="G43" i="1" s="1"/>
  <c r="E11" i="1"/>
  <c r="D11" i="1"/>
  <c r="D4" i="1" s="1"/>
  <c r="C11" i="1"/>
  <c r="G4" i="1" l="1"/>
  <c r="K4" i="1"/>
  <c r="K43" i="1"/>
  <c r="J4" i="1"/>
  <c r="L4" i="1" s="1"/>
  <c r="H4" i="1"/>
  <c r="H43" i="1"/>
  <c r="E4" i="1"/>
  <c r="F4" i="1" s="1"/>
  <c r="E43" i="1"/>
  <c r="D43" i="1"/>
  <c r="I11" i="1"/>
  <c r="I43" i="1" s="1"/>
  <c r="L11" i="1"/>
  <c r="L43" i="1" s="1"/>
  <c r="F11" i="1"/>
  <c r="F43" i="1" s="1"/>
  <c r="I4" i="1" l="1"/>
</calcChain>
</file>

<file path=xl/sharedStrings.xml><?xml version="1.0" encoding="utf-8"?>
<sst xmlns="http://schemas.openxmlformats.org/spreadsheetml/2006/main" count="58" uniqueCount="54">
  <si>
    <t>USTANOVA:</t>
  </si>
  <si>
    <t>ODJELJAK</t>
  </si>
  <si>
    <t>NAZIV RAČUNA</t>
  </si>
  <si>
    <t>MINISTARSTVO KULTURE</t>
  </si>
  <si>
    <t>VLASTITI I OSTALI</t>
  </si>
  <si>
    <t>Materijalni rashodi</t>
  </si>
  <si>
    <t>Službena putovanja</t>
  </si>
  <si>
    <t>Stručno usavršavanje zaposlenika</t>
  </si>
  <si>
    <t>Uredski materijal i ostali mat.ras.</t>
  </si>
  <si>
    <t>Energija</t>
  </si>
  <si>
    <t>Sitni inventar i autogume</t>
  </si>
  <si>
    <t>Usluge telefona, pošte i prijevoza</t>
  </si>
  <si>
    <t>Usluge tekućeg i investicijskog održavanja</t>
  </si>
  <si>
    <t>Usluge promidžbe i informiranja</t>
  </si>
  <si>
    <t>Komunalne usluge</t>
  </si>
  <si>
    <t>Računalne usluge</t>
  </si>
  <si>
    <t>Ostale usluge</t>
  </si>
  <si>
    <t>Članarine</t>
  </si>
  <si>
    <t>Ostali nespomenuti rashodi poslovanja</t>
  </si>
  <si>
    <t>Financijski rahodi</t>
  </si>
  <si>
    <t>Bankarske usluge i usluge platnog prometa</t>
  </si>
  <si>
    <t>MUZEJSKI DOKUMENTACIJSKI CENTAR</t>
  </si>
  <si>
    <t>PLAN ZA 2022.</t>
  </si>
  <si>
    <t>PLAN ZA 2023.</t>
  </si>
  <si>
    <t>Plaće za redovan rad</t>
  </si>
  <si>
    <t>Ostali rashodi za zaposlene</t>
  </si>
  <si>
    <t>Doprinosi za obvezno ZO</t>
  </si>
  <si>
    <t>Naknade za prijevoz na rad</t>
  </si>
  <si>
    <t>Ostale naknade troškova zaposlenima</t>
  </si>
  <si>
    <t>Zakupnine i najamnine</t>
  </si>
  <si>
    <t>Zdravstvene i veterinarske usluge</t>
  </si>
  <si>
    <t>Intelekutalne i osobne usluge</t>
  </si>
  <si>
    <t>Nakn.troškova osobama izvan RO</t>
  </si>
  <si>
    <t>Troškovi sud.posutpaka</t>
  </si>
  <si>
    <t>Uredski namještaj</t>
  </si>
  <si>
    <t>UKUPNO 
2023.</t>
  </si>
  <si>
    <t>PLAN ZA 2024.</t>
  </si>
  <si>
    <t>Knjige</t>
  </si>
  <si>
    <t>Plaće za prekovremeni rad</t>
  </si>
  <si>
    <t>Plaće za posebne uvjete rada</t>
  </si>
  <si>
    <t>Materija i sirovine</t>
  </si>
  <si>
    <t>Materijal i dijelovi za tekuće i inv.održavanje</t>
  </si>
  <si>
    <t>Službena, radna i zaštitna odjeća</t>
  </si>
  <si>
    <t>Pristojbe i naknade</t>
  </si>
  <si>
    <t>Naknade građanima i kućanstvima</t>
  </si>
  <si>
    <t>Naknade šteta zaposlenicima</t>
  </si>
  <si>
    <t>Ostali rashodi</t>
  </si>
  <si>
    <t>Rashodi za nab.dugotrajne proizv.imovine</t>
  </si>
  <si>
    <t>UKUPNO:                                  32+ 34 + 38</t>
  </si>
  <si>
    <t>REBALANS II 2021.</t>
  </si>
  <si>
    <t>UKUPNO
2022.</t>
  </si>
  <si>
    <t>UKUPNO 
2024.</t>
  </si>
  <si>
    <t>Tekuće donacije</t>
  </si>
  <si>
    <t>Ost.nespomenuti financijski rashodi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</si>
</sst>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sz val="8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11"/>
      <name val="Arial Narrow"/>
      <family val="2"/>
      <charset val="238"/>
    </font>
    <font>
      <sz val="11"/>
      <name val="Arial Narrow"/>
      <family val="2"/>
      <charset val="238"/>
    </font>
    <font>
      <b/>
      <sz val="12"/>
      <color rgb="FFFF0000"/>
      <name val="Arial Narrow"/>
      <family val="2"/>
      <charset val="238"/>
    </font>
    <font>
      <b/>
      <sz val="8"/>
      <color theme="1"/>
      <name val="Arial Narrow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3" fontId="2" fillId="0" borderId="0" xfId="0" applyNumberFormat="1" applyFont="1"/>
    <xf numFmtId="3" fontId="4" fillId="0" borderId="1" xfId="0" applyNumberFormat="1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/>
    <xf numFmtId="3" fontId="1" fillId="4" borderId="1" xfId="0" applyNumberFormat="1" applyFont="1" applyFill="1" applyBorder="1"/>
    <xf numFmtId="0" fontId="6" fillId="0" borderId="1" xfId="0" applyFont="1" applyBorder="1" applyAlignment="1">
      <alignment horizontal="right" vertical="center"/>
    </xf>
    <xf numFmtId="0" fontId="6" fillId="0" borderId="1" xfId="0" applyFont="1" applyBorder="1"/>
    <xf numFmtId="3" fontId="2" fillId="0" borderId="1" xfId="0" applyNumberFormat="1" applyFont="1" applyBorder="1"/>
    <xf numFmtId="3" fontId="2" fillId="3" borderId="1" xfId="0" applyNumberFormat="1" applyFont="1" applyFill="1" applyBorder="1"/>
    <xf numFmtId="0" fontId="3" fillId="0" borderId="5" xfId="0" applyNumberFormat="1" applyFont="1" applyBorder="1" applyAlignment="1">
      <alignment horizontal="center" vertical="center" wrapText="1"/>
    </xf>
    <xf numFmtId="3" fontId="1" fillId="5" borderId="1" xfId="0" applyNumberFormat="1" applyFont="1" applyFill="1" applyBorder="1"/>
    <xf numFmtId="0" fontId="6" fillId="5" borderId="1" xfId="0" applyFont="1" applyFill="1" applyBorder="1"/>
    <xf numFmtId="0" fontId="6" fillId="5" borderId="1" xfId="0" applyFont="1" applyFill="1" applyBorder="1" applyAlignment="1">
      <alignment horizontal="right"/>
    </xf>
    <xf numFmtId="3" fontId="2" fillId="5" borderId="1" xfId="0" applyNumberFormat="1" applyFont="1" applyFill="1" applyBorder="1"/>
    <xf numFmtId="3" fontId="7" fillId="3" borderId="5" xfId="0" applyNumberFormat="1" applyFont="1" applyFill="1" applyBorder="1" applyAlignment="1">
      <alignment horizontal="right" vertical="center" wrapText="1"/>
    </xf>
    <xf numFmtId="0" fontId="5" fillId="6" borderId="1" xfId="0" applyFont="1" applyFill="1" applyBorder="1" applyAlignment="1">
      <alignment vertical="center"/>
    </xf>
    <xf numFmtId="3" fontId="5" fillId="6" borderId="1" xfId="0" applyNumberFormat="1" applyFont="1" applyFill="1" applyBorder="1"/>
    <xf numFmtId="49" fontId="6" fillId="0" borderId="1" xfId="0" applyNumberFormat="1" applyFont="1" applyFill="1" applyBorder="1" applyAlignment="1">
      <alignment horizontal="right" vertical="center"/>
    </xf>
    <xf numFmtId="0" fontId="2" fillId="0" borderId="1" xfId="0" applyNumberFormat="1" applyFont="1" applyBorder="1"/>
    <xf numFmtId="3" fontId="2" fillId="0" borderId="0" xfId="0" applyNumberFormat="1" applyFont="1" applyAlignment="1">
      <alignment vertical="center" wrapText="1"/>
    </xf>
    <xf numFmtId="3" fontId="8" fillId="3" borderId="2" xfId="0" applyNumberFormat="1" applyFont="1" applyFill="1" applyBorder="1" applyAlignment="1">
      <alignment horizontal="center" vertical="center" wrapText="1"/>
    </xf>
    <xf numFmtId="3" fontId="8" fillId="3" borderId="5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left"/>
    </xf>
    <xf numFmtId="3" fontId="1" fillId="2" borderId="1" xfId="0" applyNumberFormat="1" applyFont="1" applyFill="1" applyBorder="1" applyAlignment="1">
      <alignment horizontal="center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3" fontId="8" fillId="6" borderId="2" xfId="0" applyNumberFormat="1" applyFont="1" applyFill="1" applyBorder="1" applyAlignment="1">
      <alignment horizontal="center" vertical="center" wrapText="1"/>
    </xf>
    <xf numFmtId="3" fontId="8" fillId="6" borderId="5" xfId="0" applyNumberFormat="1" applyFont="1" applyFill="1" applyBorder="1" applyAlignment="1">
      <alignment horizontal="center" vertical="center" wrapText="1"/>
    </xf>
    <xf numFmtId="3" fontId="8" fillId="7" borderId="3" xfId="0" applyNumberFormat="1" applyFont="1" applyFill="1" applyBorder="1" applyAlignment="1">
      <alignment horizontal="center"/>
    </xf>
    <xf numFmtId="3" fontId="8" fillId="7" borderId="4" xfId="0" applyNumberFormat="1" applyFont="1" applyFill="1" applyBorder="1" applyAlignment="1">
      <alignment horizontal="center"/>
    </xf>
    <xf numFmtId="3" fontId="8" fillId="7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3"/>
  <sheetViews>
    <sheetView tabSelected="1" zoomScaleNormal="100" workbookViewId="0">
      <selection activeCell="B39" sqref="B39"/>
    </sheetView>
  </sheetViews>
  <sheetFormatPr defaultRowHeight="16.5" x14ac:dyDescent="0.3"/>
  <cols>
    <col min="1" max="1" width="7.42578125" style="1" customWidth="1"/>
    <col min="2" max="2" width="38.7109375" style="1" customWidth="1"/>
    <col min="3" max="12" width="10.7109375" style="1" customWidth="1"/>
    <col min="13" max="16384" width="9.140625" style="1"/>
  </cols>
  <sheetData>
    <row r="1" spans="1:12" x14ac:dyDescent="0.3">
      <c r="A1" s="23" t="s">
        <v>0</v>
      </c>
      <c r="B1" s="23"/>
      <c r="C1" s="24" t="s">
        <v>21</v>
      </c>
      <c r="D1" s="24"/>
      <c r="E1" s="24"/>
      <c r="F1" s="24"/>
      <c r="G1" s="24"/>
      <c r="H1" s="24"/>
      <c r="I1" s="24"/>
      <c r="J1" s="24"/>
      <c r="K1" s="24"/>
      <c r="L1" s="24"/>
    </row>
    <row r="2" spans="1:12" x14ac:dyDescent="0.3">
      <c r="A2" s="25" t="s">
        <v>1</v>
      </c>
      <c r="B2" s="25" t="s">
        <v>2</v>
      </c>
      <c r="C2" s="27" t="s">
        <v>49</v>
      </c>
      <c r="D2" s="29" t="s">
        <v>22</v>
      </c>
      <c r="E2" s="30"/>
      <c r="F2" s="21" t="s">
        <v>50</v>
      </c>
      <c r="G2" s="31" t="s">
        <v>23</v>
      </c>
      <c r="H2" s="31"/>
      <c r="I2" s="21" t="s">
        <v>35</v>
      </c>
      <c r="J2" s="31" t="s">
        <v>36</v>
      </c>
      <c r="K2" s="31"/>
      <c r="L2" s="21" t="s">
        <v>51</v>
      </c>
    </row>
    <row r="3" spans="1:12" ht="25.5" x14ac:dyDescent="0.3">
      <c r="A3" s="26"/>
      <c r="B3" s="26"/>
      <c r="C3" s="28"/>
      <c r="D3" s="2" t="s">
        <v>3</v>
      </c>
      <c r="E3" s="2" t="s">
        <v>4</v>
      </c>
      <c r="F3" s="22"/>
      <c r="G3" s="2" t="s">
        <v>3</v>
      </c>
      <c r="H3" s="2" t="s">
        <v>4</v>
      </c>
      <c r="I3" s="22"/>
      <c r="J3" s="2" t="s">
        <v>3</v>
      </c>
      <c r="K3" s="2" t="s">
        <v>4</v>
      </c>
      <c r="L3" s="22"/>
    </row>
    <row r="4" spans="1:12" x14ac:dyDescent="0.3">
      <c r="A4" s="10"/>
      <c r="B4" s="10"/>
      <c r="C4" s="15">
        <f>SUM(C5+C11+C36+C39+C44)</f>
        <v>2634274</v>
      </c>
      <c r="D4" s="15">
        <f>SUM(D5+D11+D36+D39+D44)</f>
        <v>2821138</v>
      </c>
      <c r="E4" s="15">
        <f>SUM(E5+E11+E36+E44)</f>
        <v>254270</v>
      </c>
      <c r="F4" s="15">
        <f>SUM(D4:E4)</f>
        <v>3075408</v>
      </c>
      <c r="G4" s="15">
        <f>SUM(G5+G11+G36+G39+G44)</f>
        <v>2832949</v>
      </c>
      <c r="H4" s="15">
        <f>SUM(H5+H11+H36+H44)</f>
        <v>254270</v>
      </c>
      <c r="I4" s="15">
        <f>SUM(G4:H4)</f>
        <v>3087219</v>
      </c>
      <c r="J4" s="15">
        <f>SUM(J5+J11+J36+J39+J44)</f>
        <v>2844319</v>
      </c>
      <c r="K4" s="15">
        <f>SUM(K5+K11+K36+K44)</f>
        <v>254270</v>
      </c>
      <c r="L4" s="15">
        <f>SUM(J4:K4)</f>
        <v>3098589</v>
      </c>
    </row>
    <row r="5" spans="1:12" x14ac:dyDescent="0.3">
      <c r="A5" s="3">
        <v>31</v>
      </c>
      <c r="B5" s="4"/>
      <c r="C5" s="5">
        <f>SUM(C6:C10)</f>
        <v>2280274</v>
      </c>
      <c r="D5" s="5">
        <f t="shared" ref="D5:K5" si="0">SUM(D6:D10)</f>
        <v>2439008</v>
      </c>
      <c r="E5" s="5">
        <f t="shared" si="0"/>
        <v>0</v>
      </c>
      <c r="F5" s="5">
        <f t="shared" si="0"/>
        <v>2439008</v>
      </c>
      <c r="G5" s="5">
        <f t="shared" si="0"/>
        <v>2450819</v>
      </c>
      <c r="H5" s="5">
        <f t="shared" si="0"/>
        <v>0</v>
      </c>
      <c r="I5" s="5">
        <f t="shared" si="0"/>
        <v>2441819</v>
      </c>
      <c r="J5" s="5">
        <f t="shared" si="0"/>
        <v>2462689</v>
      </c>
      <c r="K5" s="5">
        <f t="shared" si="0"/>
        <v>0</v>
      </c>
      <c r="L5" s="5">
        <f>SUM(J5:K5)</f>
        <v>2462689</v>
      </c>
    </row>
    <row r="6" spans="1:12" x14ac:dyDescent="0.3">
      <c r="A6" s="13">
        <v>3111</v>
      </c>
      <c r="B6" s="12" t="s">
        <v>24</v>
      </c>
      <c r="C6" s="14">
        <v>1899806</v>
      </c>
      <c r="D6" s="14">
        <v>2027586</v>
      </c>
      <c r="E6" s="11"/>
      <c r="F6" s="9">
        <f t="shared" ref="F6:F10" si="1">SUM(D6:E6)</f>
        <v>2027586</v>
      </c>
      <c r="G6" s="14">
        <v>2037724</v>
      </c>
      <c r="H6" s="11"/>
      <c r="I6" s="9">
        <f>G6+H6</f>
        <v>2037724</v>
      </c>
      <c r="J6" s="14">
        <v>2047913</v>
      </c>
      <c r="K6" s="11"/>
      <c r="L6" s="9">
        <f t="shared" ref="L6:L9" si="2">J6+K6</f>
        <v>2047913</v>
      </c>
    </row>
    <row r="7" spans="1:12" x14ac:dyDescent="0.3">
      <c r="A7" s="13">
        <v>3113</v>
      </c>
      <c r="B7" s="12" t="s">
        <v>38</v>
      </c>
      <c r="C7" s="14">
        <v>6000</v>
      </c>
      <c r="D7" s="14">
        <v>8000</v>
      </c>
      <c r="E7" s="11"/>
      <c r="F7" s="9">
        <f t="shared" si="1"/>
        <v>8000</v>
      </c>
      <c r="G7" s="14">
        <v>8000</v>
      </c>
      <c r="H7" s="11"/>
      <c r="I7" s="9"/>
      <c r="J7" s="14">
        <v>8000</v>
      </c>
      <c r="K7" s="11"/>
      <c r="L7" s="9"/>
    </row>
    <row r="8" spans="1:12" x14ac:dyDescent="0.3">
      <c r="A8" s="13">
        <v>3114</v>
      </c>
      <c r="B8" s="12" t="s">
        <v>39</v>
      </c>
      <c r="C8" s="14">
        <v>1000</v>
      </c>
      <c r="D8" s="14">
        <v>1000</v>
      </c>
      <c r="E8" s="11"/>
      <c r="F8" s="9">
        <f t="shared" si="1"/>
        <v>1000</v>
      </c>
      <c r="G8" s="14">
        <v>1000</v>
      </c>
      <c r="H8" s="11"/>
      <c r="I8" s="9"/>
      <c r="J8" s="14">
        <v>1000</v>
      </c>
      <c r="K8" s="11"/>
      <c r="L8" s="9"/>
    </row>
    <row r="9" spans="1:12" x14ac:dyDescent="0.3">
      <c r="A9" s="13">
        <v>3121</v>
      </c>
      <c r="B9" s="12" t="s">
        <v>25</v>
      </c>
      <c r="C9" s="14">
        <v>60000</v>
      </c>
      <c r="D9" s="14">
        <v>67870</v>
      </c>
      <c r="E9" s="11"/>
      <c r="F9" s="9">
        <f t="shared" si="1"/>
        <v>67870</v>
      </c>
      <c r="G9" s="14">
        <v>67870</v>
      </c>
      <c r="H9" s="11"/>
      <c r="I9" s="9">
        <f t="shared" ref="I9:I10" si="3">G9+H9</f>
        <v>67870</v>
      </c>
      <c r="J9" s="14">
        <v>67870</v>
      </c>
      <c r="K9" s="11"/>
      <c r="L9" s="9">
        <f t="shared" si="2"/>
        <v>67870</v>
      </c>
    </row>
    <row r="10" spans="1:12" x14ac:dyDescent="0.3">
      <c r="A10" s="13">
        <v>3132</v>
      </c>
      <c r="B10" s="12" t="s">
        <v>26</v>
      </c>
      <c r="C10" s="14">
        <v>313468</v>
      </c>
      <c r="D10" s="14">
        <v>334552</v>
      </c>
      <c r="E10" s="11"/>
      <c r="F10" s="9">
        <f t="shared" si="1"/>
        <v>334552</v>
      </c>
      <c r="G10" s="14">
        <v>336225</v>
      </c>
      <c r="H10" s="11"/>
      <c r="I10" s="9">
        <f t="shared" si="3"/>
        <v>336225</v>
      </c>
      <c r="J10" s="14">
        <v>337906</v>
      </c>
      <c r="K10" s="11"/>
      <c r="L10" s="9">
        <f>J10+K10</f>
        <v>337906</v>
      </c>
    </row>
    <row r="11" spans="1:12" x14ac:dyDescent="0.3">
      <c r="A11" s="3">
        <v>32</v>
      </c>
      <c r="B11" s="4" t="s">
        <v>5</v>
      </c>
      <c r="C11" s="5">
        <f t="shared" ref="C11:L11" si="4">SUM(C12:C35)</f>
        <v>334500</v>
      </c>
      <c r="D11" s="5">
        <f t="shared" si="4"/>
        <v>363130</v>
      </c>
      <c r="E11" s="5">
        <f t="shared" si="4"/>
        <v>217696</v>
      </c>
      <c r="F11" s="5">
        <f t="shared" si="4"/>
        <v>580826</v>
      </c>
      <c r="G11" s="5">
        <f t="shared" si="4"/>
        <v>363130</v>
      </c>
      <c r="H11" s="5">
        <f t="shared" si="4"/>
        <v>217696</v>
      </c>
      <c r="I11" s="5">
        <f t="shared" si="4"/>
        <v>579326</v>
      </c>
      <c r="J11" s="5">
        <f t="shared" si="4"/>
        <v>363130</v>
      </c>
      <c r="K11" s="5">
        <f t="shared" si="4"/>
        <v>217696</v>
      </c>
      <c r="L11" s="5">
        <f t="shared" si="4"/>
        <v>578196</v>
      </c>
    </row>
    <row r="12" spans="1:12" x14ac:dyDescent="0.3">
      <c r="A12" s="6">
        <v>3211</v>
      </c>
      <c r="B12" s="7" t="s">
        <v>6</v>
      </c>
      <c r="C12" s="8">
        <v>5000</v>
      </c>
      <c r="D12" s="8">
        <v>10000</v>
      </c>
      <c r="E12" s="8">
        <v>11325</v>
      </c>
      <c r="F12" s="9">
        <f t="shared" ref="F12:F35" si="5">SUM(D12:E12)</f>
        <v>21325</v>
      </c>
      <c r="G12" s="8">
        <v>10000</v>
      </c>
      <c r="H12" s="8">
        <v>11325</v>
      </c>
      <c r="I12" s="9">
        <f t="shared" ref="I12:I35" si="6">G12+H12</f>
        <v>21325</v>
      </c>
      <c r="J12" s="8">
        <v>10000</v>
      </c>
      <c r="K12" s="8">
        <v>11325</v>
      </c>
      <c r="L12" s="9">
        <f>J12+K12</f>
        <v>21325</v>
      </c>
    </row>
    <row r="13" spans="1:12" x14ac:dyDescent="0.3">
      <c r="A13" s="6">
        <v>3212</v>
      </c>
      <c r="B13" s="7" t="s">
        <v>27</v>
      </c>
      <c r="C13" s="8">
        <v>63000</v>
      </c>
      <c r="D13" s="8">
        <v>63000</v>
      </c>
      <c r="E13" s="8"/>
      <c r="F13" s="9">
        <f t="shared" si="5"/>
        <v>63000</v>
      </c>
      <c r="G13" s="8">
        <v>63000</v>
      </c>
      <c r="H13" s="8"/>
      <c r="I13" s="9">
        <f t="shared" si="6"/>
        <v>63000</v>
      </c>
      <c r="J13" s="8">
        <v>63000</v>
      </c>
      <c r="K13" s="8"/>
      <c r="L13" s="9">
        <f t="shared" ref="L13:L35" si="7">J13+K13</f>
        <v>63000</v>
      </c>
    </row>
    <row r="14" spans="1:12" x14ac:dyDescent="0.3">
      <c r="A14" s="6">
        <v>3213</v>
      </c>
      <c r="B14" s="7" t="s">
        <v>7</v>
      </c>
      <c r="C14" s="8">
        <v>5000</v>
      </c>
      <c r="D14" s="8">
        <v>7000</v>
      </c>
      <c r="E14" s="8">
        <v>3000</v>
      </c>
      <c r="F14" s="9">
        <f t="shared" si="5"/>
        <v>10000</v>
      </c>
      <c r="G14" s="8">
        <v>7000</v>
      </c>
      <c r="H14" s="8">
        <v>3000</v>
      </c>
      <c r="I14" s="9">
        <f t="shared" si="6"/>
        <v>10000</v>
      </c>
      <c r="J14" s="8">
        <v>7000</v>
      </c>
      <c r="K14" s="8">
        <v>3000</v>
      </c>
      <c r="L14" s="9">
        <f t="shared" si="7"/>
        <v>10000</v>
      </c>
    </row>
    <row r="15" spans="1:12" x14ac:dyDescent="0.3">
      <c r="A15" s="6">
        <v>3214</v>
      </c>
      <c r="B15" s="7" t="s">
        <v>28</v>
      </c>
      <c r="C15" s="8">
        <v>3000</v>
      </c>
      <c r="D15" s="8">
        <v>3000</v>
      </c>
      <c r="E15" s="8"/>
      <c r="F15" s="9">
        <f t="shared" si="5"/>
        <v>3000</v>
      </c>
      <c r="G15" s="8">
        <v>3000</v>
      </c>
      <c r="H15" s="8"/>
      <c r="I15" s="9">
        <f t="shared" si="6"/>
        <v>3000</v>
      </c>
      <c r="J15" s="8">
        <v>3000</v>
      </c>
      <c r="K15" s="8"/>
      <c r="L15" s="9">
        <f t="shared" si="7"/>
        <v>3000</v>
      </c>
    </row>
    <row r="16" spans="1:12" x14ac:dyDescent="0.3">
      <c r="A16" s="6">
        <v>3221</v>
      </c>
      <c r="B16" s="7" t="s">
        <v>8</v>
      </c>
      <c r="C16" s="8">
        <v>35000</v>
      </c>
      <c r="D16" s="8">
        <v>35000</v>
      </c>
      <c r="E16" s="8"/>
      <c r="F16" s="9">
        <f t="shared" si="5"/>
        <v>35000</v>
      </c>
      <c r="G16" s="8">
        <v>35000</v>
      </c>
      <c r="H16" s="8"/>
      <c r="I16" s="9">
        <f t="shared" si="6"/>
        <v>35000</v>
      </c>
      <c r="J16" s="8">
        <v>35000</v>
      </c>
      <c r="K16" s="8"/>
      <c r="L16" s="9">
        <f t="shared" si="7"/>
        <v>35000</v>
      </c>
    </row>
    <row r="17" spans="1:12" x14ac:dyDescent="0.3">
      <c r="A17" s="6">
        <v>3222</v>
      </c>
      <c r="B17" s="7" t="s">
        <v>40</v>
      </c>
      <c r="C17" s="8">
        <v>500</v>
      </c>
      <c r="D17" s="8">
        <v>130</v>
      </c>
      <c r="E17" s="8"/>
      <c r="F17" s="9">
        <f t="shared" si="5"/>
        <v>130</v>
      </c>
      <c r="G17" s="8">
        <v>130</v>
      </c>
      <c r="H17" s="8"/>
      <c r="I17" s="9">
        <f t="shared" si="6"/>
        <v>130</v>
      </c>
      <c r="J17" s="8">
        <v>130</v>
      </c>
      <c r="K17" s="8"/>
      <c r="L17" s="9"/>
    </row>
    <row r="18" spans="1:12" x14ac:dyDescent="0.3">
      <c r="A18" s="6">
        <v>3223</v>
      </c>
      <c r="B18" s="7" t="s">
        <v>9</v>
      </c>
      <c r="C18" s="8">
        <v>20000</v>
      </c>
      <c r="D18" s="8">
        <v>20000</v>
      </c>
      <c r="E18" s="8"/>
      <c r="F18" s="9">
        <f t="shared" si="5"/>
        <v>20000</v>
      </c>
      <c r="G18" s="8">
        <v>20000</v>
      </c>
      <c r="H18" s="8"/>
      <c r="I18" s="9">
        <f t="shared" si="6"/>
        <v>20000</v>
      </c>
      <c r="J18" s="8">
        <v>20000</v>
      </c>
      <c r="K18" s="8"/>
      <c r="L18" s="9">
        <f t="shared" si="7"/>
        <v>20000</v>
      </c>
    </row>
    <row r="19" spans="1:12" x14ac:dyDescent="0.3">
      <c r="A19" s="6">
        <v>3224</v>
      </c>
      <c r="B19" s="7" t="s">
        <v>41</v>
      </c>
      <c r="C19" s="8">
        <v>1000</v>
      </c>
      <c r="D19" s="8">
        <v>1000</v>
      </c>
      <c r="E19" s="8"/>
      <c r="F19" s="9">
        <f t="shared" si="5"/>
        <v>1000</v>
      </c>
      <c r="G19" s="8">
        <v>1000</v>
      </c>
      <c r="H19" s="8"/>
      <c r="I19" s="9">
        <f t="shared" si="6"/>
        <v>1000</v>
      </c>
      <c r="J19" s="8">
        <v>1000</v>
      </c>
      <c r="K19" s="8"/>
      <c r="L19" s="9">
        <f t="shared" si="7"/>
        <v>1000</v>
      </c>
    </row>
    <row r="20" spans="1:12" x14ac:dyDescent="0.3">
      <c r="A20" s="6">
        <v>3225</v>
      </c>
      <c r="B20" s="7" t="s">
        <v>10</v>
      </c>
      <c r="C20" s="8">
        <v>23500</v>
      </c>
      <c r="D20" s="8">
        <v>23500</v>
      </c>
      <c r="E20" s="8">
        <v>2737</v>
      </c>
      <c r="F20" s="9">
        <f t="shared" si="5"/>
        <v>26237</v>
      </c>
      <c r="G20" s="8">
        <v>23500</v>
      </c>
      <c r="H20" s="8">
        <v>2737</v>
      </c>
      <c r="I20" s="9">
        <f t="shared" si="6"/>
        <v>26237</v>
      </c>
      <c r="J20" s="8">
        <v>23500</v>
      </c>
      <c r="K20" s="8">
        <v>2737</v>
      </c>
      <c r="L20" s="9">
        <f t="shared" si="7"/>
        <v>26237</v>
      </c>
    </row>
    <row r="21" spans="1:12" x14ac:dyDescent="0.3">
      <c r="A21" s="6">
        <v>3227</v>
      </c>
      <c r="B21" s="7" t="s">
        <v>42</v>
      </c>
      <c r="C21" s="8">
        <v>1000</v>
      </c>
      <c r="D21" s="8">
        <v>1000</v>
      </c>
      <c r="E21" s="8"/>
      <c r="F21" s="9">
        <f t="shared" si="5"/>
        <v>1000</v>
      </c>
      <c r="G21" s="8">
        <v>1000</v>
      </c>
      <c r="H21" s="8"/>
      <c r="I21" s="9">
        <f t="shared" si="6"/>
        <v>1000</v>
      </c>
      <c r="J21" s="8">
        <v>1000</v>
      </c>
      <c r="K21" s="8"/>
      <c r="L21" s="9"/>
    </row>
    <row r="22" spans="1:12" x14ac:dyDescent="0.3">
      <c r="A22" s="6">
        <v>3231</v>
      </c>
      <c r="B22" s="7" t="s">
        <v>11</v>
      </c>
      <c r="C22" s="8">
        <v>30000</v>
      </c>
      <c r="D22" s="8">
        <v>37000</v>
      </c>
      <c r="E22" s="8">
        <v>6450</v>
      </c>
      <c r="F22" s="9">
        <f t="shared" si="5"/>
        <v>43450</v>
      </c>
      <c r="G22" s="8">
        <v>37000</v>
      </c>
      <c r="H22" s="8">
        <v>6450</v>
      </c>
      <c r="I22" s="9">
        <f t="shared" si="6"/>
        <v>43450</v>
      </c>
      <c r="J22" s="8">
        <v>37000</v>
      </c>
      <c r="K22" s="8">
        <v>6450</v>
      </c>
      <c r="L22" s="9">
        <f t="shared" si="7"/>
        <v>43450</v>
      </c>
    </row>
    <row r="23" spans="1:12" x14ac:dyDescent="0.3">
      <c r="A23" s="6">
        <v>3232</v>
      </c>
      <c r="B23" s="7" t="s">
        <v>12</v>
      </c>
      <c r="C23" s="8">
        <v>35000</v>
      </c>
      <c r="D23" s="8">
        <v>35000</v>
      </c>
      <c r="E23" s="8"/>
      <c r="F23" s="9">
        <f t="shared" si="5"/>
        <v>35000</v>
      </c>
      <c r="G23" s="8">
        <v>35000</v>
      </c>
      <c r="H23" s="8"/>
      <c r="I23" s="9">
        <f t="shared" si="6"/>
        <v>35000</v>
      </c>
      <c r="J23" s="8">
        <v>35000</v>
      </c>
      <c r="K23" s="8"/>
      <c r="L23" s="9">
        <f t="shared" si="7"/>
        <v>35000</v>
      </c>
    </row>
    <row r="24" spans="1:12" x14ac:dyDescent="0.3">
      <c r="A24" s="6">
        <v>3233</v>
      </c>
      <c r="B24" s="7" t="s">
        <v>13</v>
      </c>
      <c r="C24" s="8">
        <v>10000</v>
      </c>
      <c r="D24" s="8">
        <v>15000</v>
      </c>
      <c r="E24" s="8">
        <v>13000</v>
      </c>
      <c r="F24" s="9">
        <f t="shared" si="5"/>
        <v>28000</v>
      </c>
      <c r="G24" s="1">
        <v>15000</v>
      </c>
      <c r="H24" s="8">
        <v>13000</v>
      </c>
      <c r="I24" s="9">
        <f t="shared" si="6"/>
        <v>28000</v>
      </c>
      <c r="J24" s="1">
        <v>15000</v>
      </c>
      <c r="K24" s="8">
        <v>13000</v>
      </c>
      <c r="L24" s="9">
        <f t="shared" si="7"/>
        <v>28000</v>
      </c>
    </row>
    <row r="25" spans="1:12" x14ac:dyDescent="0.3">
      <c r="A25" s="6">
        <v>3234</v>
      </c>
      <c r="B25" s="7" t="s">
        <v>14</v>
      </c>
      <c r="C25" s="8">
        <v>12000</v>
      </c>
      <c r="D25" s="8">
        <v>15000</v>
      </c>
      <c r="E25" s="8"/>
      <c r="F25" s="9">
        <f t="shared" si="5"/>
        <v>15000</v>
      </c>
      <c r="G25" s="8">
        <v>15000</v>
      </c>
      <c r="H25" s="8"/>
      <c r="I25" s="9">
        <f t="shared" si="6"/>
        <v>15000</v>
      </c>
      <c r="J25" s="8">
        <v>15000</v>
      </c>
      <c r="K25" s="8"/>
      <c r="L25" s="9">
        <f t="shared" si="7"/>
        <v>15000</v>
      </c>
    </row>
    <row r="26" spans="1:12" x14ac:dyDescent="0.3">
      <c r="A26" s="6">
        <v>3235</v>
      </c>
      <c r="B26" s="7" t="s">
        <v>29</v>
      </c>
      <c r="C26" s="8">
        <v>15000</v>
      </c>
      <c r="D26" s="8">
        <v>15000</v>
      </c>
      <c r="E26" s="8">
        <v>17691</v>
      </c>
      <c r="F26" s="9">
        <f t="shared" si="5"/>
        <v>32691</v>
      </c>
      <c r="G26" s="8">
        <v>15000</v>
      </c>
      <c r="H26" s="8">
        <v>17691</v>
      </c>
      <c r="I26" s="9">
        <f t="shared" si="6"/>
        <v>32691</v>
      </c>
      <c r="J26" s="8">
        <v>15000</v>
      </c>
      <c r="K26" s="8">
        <v>17691</v>
      </c>
      <c r="L26" s="9">
        <f t="shared" si="7"/>
        <v>32691</v>
      </c>
    </row>
    <row r="27" spans="1:12" x14ac:dyDescent="0.3">
      <c r="A27" s="6">
        <v>3236</v>
      </c>
      <c r="B27" s="7" t="s">
        <v>30</v>
      </c>
      <c r="C27" s="8">
        <v>13000</v>
      </c>
      <c r="D27" s="8">
        <v>15000</v>
      </c>
      <c r="E27" s="8"/>
      <c r="F27" s="9">
        <f t="shared" si="5"/>
        <v>15000</v>
      </c>
      <c r="G27" s="8">
        <v>15000</v>
      </c>
      <c r="H27" s="8"/>
      <c r="I27" s="9">
        <f t="shared" si="6"/>
        <v>15000</v>
      </c>
      <c r="J27" s="8">
        <v>15000</v>
      </c>
      <c r="K27" s="8"/>
      <c r="L27" s="9">
        <f t="shared" si="7"/>
        <v>15000</v>
      </c>
    </row>
    <row r="28" spans="1:12" x14ac:dyDescent="0.3">
      <c r="A28" s="6">
        <v>3237</v>
      </c>
      <c r="B28" s="7" t="s">
        <v>31</v>
      </c>
      <c r="C28" s="8">
        <v>3000</v>
      </c>
      <c r="D28" s="8">
        <v>3000</v>
      </c>
      <c r="E28" s="8">
        <v>51646</v>
      </c>
      <c r="F28" s="9">
        <f t="shared" si="5"/>
        <v>54646</v>
      </c>
      <c r="G28" s="8">
        <v>3000</v>
      </c>
      <c r="H28" s="8">
        <v>51646</v>
      </c>
      <c r="I28" s="9">
        <f t="shared" si="6"/>
        <v>54646</v>
      </c>
      <c r="J28" s="8">
        <v>3000</v>
      </c>
      <c r="K28" s="8">
        <v>51646</v>
      </c>
      <c r="L28" s="9">
        <f t="shared" si="7"/>
        <v>54646</v>
      </c>
    </row>
    <row r="29" spans="1:12" x14ac:dyDescent="0.3">
      <c r="A29" s="6">
        <v>3238</v>
      </c>
      <c r="B29" s="7" t="s">
        <v>15</v>
      </c>
      <c r="C29" s="8">
        <v>20000</v>
      </c>
      <c r="D29" s="8">
        <v>25000</v>
      </c>
      <c r="E29" s="8">
        <v>27975</v>
      </c>
      <c r="F29" s="9">
        <f t="shared" si="5"/>
        <v>52975</v>
      </c>
      <c r="G29" s="8">
        <v>25000</v>
      </c>
      <c r="H29" s="8">
        <v>27975</v>
      </c>
      <c r="I29" s="9">
        <f t="shared" si="6"/>
        <v>52975</v>
      </c>
      <c r="J29" s="8">
        <v>25000</v>
      </c>
      <c r="K29" s="8">
        <v>27975</v>
      </c>
      <c r="L29" s="9">
        <f t="shared" si="7"/>
        <v>52975</v>
      </c>
    </row>
    <row r="30" spans="1:12" x14ac:dyDescent="0.3">
      <c r="A30" s="6">
        <v>3239</v>
      </c>
      <c r="B30" s="7" t="s">
        <v>16</v>
      </c>
      <c r="C30" s="8">
        <v>15000</v>
      </c>
      <c r="D30" s="8">
        <v>15000</v>
      </c>
      <c r="E30" s="8">
        <v>21857</v>
      </c>
      <c r="F30" s="9">
        <f t="shared" si="5"/>
        <v>36857</v>
      </c>
      <c r="G30" s="8">
        <v>15000</v>
      </c>
      <c r="H30" s="8">
        <v>21857</v>
      </c>
      <c r="I30" s="9">
        <f t="shared" si="6"/>
        <v>36857</v>
      </c>
      <c r="J30" s="8">
        <v>15000</v>
      </c>
      <c r="K30" s="8">
        <v>21857</v>
      </c>
      <c r="L30" s="9">
        <f t="shared" si="7"/>
        <v>36857</v>
      </c>
    </row>
    <row r="31" spans="1:12" x14ac:dyDescent="0.3">
      <c r="A31" s="6">
        <v>3241</v>
      </c>
      <c r="B31" s="7" t="s">
        <v>32</v>
      </c>
      <c r="C31" s="8">
        <v>2000</v>
      </c>
      <c r="D31" s="8">
        <v>2000</v>
      </c>
      <c r="E31" s="8">
        <v>61765</v>
      </c>
      <c r="F31" s="9">
        <f t="shared" si="5"/>
        <v>63765</v>
      </c>
      <c r="G31" s="8">
        <v>2000</v>
      </c>
      <c r="H31" s="8">
        <v>61765</v>
      </c>
      <c r="I31" s="9">
        <f t="shared" si="6"/>
        <v>63765</v>
      </c>
      <c r="J31" s="8">
        <v>2000</v>
      </c>
      <c r="K31" s="8">
        <v>61765</v>
      </c>
      <c r="L31" s="9">
        <f t="shared" si="7"/>
        <v>63765</v>
      </c>
    </row>
    <row r="32" spans="1:12" x14ac:dyDescent="0.3">
      <c r="A32" s="6">
        <v>3294</v>
      </c>
      <c r="B32" s="7" t="s">
        <v>17</v>
      </c>
      <c r="C32" s="8">
        <v>5000</v>
      </c>
      <c r="D32" s="8">
        <v>5000</v>
      </c>
      <c r="E32" s="8"/>
      <c r="F32" s="9">
        <f t="shared" si="5"/>
        <v>5000</v>
      </c>
      <c r="G32" s="8">
        <v>5000</v>
      </c>
      <c r="H32" s="8"/>
      <c r="I32" s="9">
        <f t="shared" si="6"/>
        <v>5000</v>
      </c>
      <c r="J32" s="8">
        <v>5000</v>
      </c>
      <c r="K32" s="8"/>
      <c r="L32" s="9">
        <f t="shared" si="7"/>
        <v>5000</v>
      </c>
    </row>
    <row r="33" spans="1:12" x14ac:dyDescent="0.3">
      <c r="A33" s="6">
        <v>3295</v>
      </c>
      <c r="B33" s="7" t="s">
        <v>43</v>
      </c>
      <c r="C33" s="8">
        <v>1500</v>
      </c>
      <c r="D33" s="8">
        <v>1500</v>
      </c>
      <c r="E33" s="8"/>
      <c r="F33" s="9">
        <f t="shared" si="5"/>
        <v>1500</v>
      </c>
      <c r="G33" s="8">
        <v>1500</v>
      </c>
      <c r="H33" s="8"/>
      <c r="I33" s="9"/>
      <c r="J33" s="8">
        <v>1500</v>
      </c>
      <c r="K33" s="8"/>
      <c r="L33" s="9"/>
    </row>
    <row r="34" spans="1:12" x14ac:dyDescent="0.3">
      <c r="A34" s="6">
        <v>3296</v>
      </c>
      <c r="B34" s="7" t="s">
        <v>33</v>
      </c>
      <c r="C34" s="8">
        <v>1000</v>
      </c>
      <c r="D34" s="8">
        <v>1000</v>
      </c>
      <c r="E34" s="8"/>
      <c r="F34" s="9">
        <f t="shared" si="5"/>
        <v>1000</v>
      </c>
      <c r="G34" s="8">
        <v>1000</v>
      </c>
      <c r="H34" s="8"/>
      <c r="I34" s="9">
        <f t="shared" si="6"/>
        <v>1000</v>
      </c>
      <c r="J34" s="8">
        <v>1000</v>
      </c>
      <c r="K34" s="8"/>
      <c r="L34" s="9">
        <f t="shared" si="7"/>
        <v>1000</v>
      </c>
    </row>
    <row r="35" spans="1:12" x14ac:dyDescent="0.3">
      <c r="A35" s="6">
        <v>3299</v>
      </c>
      <c r="B35" s="7" t="s">
        <v>18</v>
      </c>
      <c r="C35" s="8">
        <v>15000</v>
      </c>
      <c r="D35" s="8">
        <v>15000</v>
      </c>
      <c r="E35" s="8">
        <v>250</v>
      </c>
      <c r="F35" s="9">
        <f t="shared" si="5"/>
        <v>15250</v>
      </c>
      <c r="G35" s="8">
        <v>15000</v>
      </c>
      <c r="H35" s="8">
        <v>250</v>
      </c>
      <c r="I35" s="9">
        <f t="shared" si="6"/>
        <v>15250</v>
      </c>
      <c r="J35" s="8">
        <v>15000</v>
      </c>
      <c r="K35" s="8">
        <v>250</v>
      </c>
      <c r="L35" s="9">
        <f t="shared" si="7"/>
        <v>15250</v>
      </c>
    </row>
    <row r="36" spans="1:12" x14ac:dyDescent="0.3">
      <c r="A36" s="3">
        <v>34</v>
      </c>
      <c r="B36" s="4" t="s">
        <v>19</v>
      </c>
      <c r="C36" s="5">
        <f>SUM(C37:C38)</f>
        <v>7500</v>
      </c>
      <c r="D36" s="5">
        <f>SUM(D37:D38)</f>
        <v>7500</v>
      </c>
      <c r="E36" s="5">
        <f t="shared" ref="E36:L36" si="8">SUM(E37:E38)</f>
        <v>0</v>
      </c>
      <c r="F36" s="5">
        <f t="shared" si="8"/>
        <v>7500</v>
      </c>
      <c r="G36" s="5">
        <f t="shared" si="8"/>
        <v>7500</v>
      </c>
      <c r="H36" s="5">
        <f t="shared" si="8"/>
        <v>0</v>
      </c>
      <c r="I36" s="5">
        <f t="shared" si="8"/>
        <v>7500</v>
      </c>
      <c r="J36" s="5">
        <f t="shared" si="8"/>
        <v>7000</v>
      </c>
      <c r="K36" s="5">
        <f t="shared" si="8"/>
        <v>0</v>
      </c>
      <c r="L36" s="5">
        <f t="shared" si="8"/>
        <v>7000</v>
      </c>
    </row>
    <row r="37" spans="1:12" x14ac:dyDescent="0.3">
      <c r="A37" s="6">
        <v>3431</v>
      </c>
      <c r="B37" s="7" t="s">
        <v>20</v>
      </c>
      <c r="C37" s="8">
        <v>7000</v>
      </c>
      <c r="D37" s="8">
        <v>7000</v>
      </c>
      <c r="E37" s="8"/>
      <c r="F37" s="9">
        <f>SUM(D37:E37)</f>
        <v>7000</v>
      </c>
      <c r="G37" s="8">
        <v>7000</v>
      </c>
      <c r="H37" s="8"/>
      <c r="I37" s="9">
        <f t="shared" ref="I37" si="9">G37+H37</f>
        <v>7000</v>
      </c>
      <c r="J37" s="8">
        <v>7000</v>
      </c>
      <c r="K37" s="8"/>
      <c r="L37" s="9">
        <f t="shared" ref="L37" si="10">J37+K37</f>
        <v>7000</v>
      </c>
    </row>
    <row r="38" spans="1:12" x14ac:dyDescent="0.3">
      <c r="A38" s="6">
        <v>3434</v>
      </c>
      <c r="B38" s="7" t="s">
        <v>53</v>
      </c>
      <c r="C38" s="8">
        <v>500</v>
      </c>
      <c r="D38" s="8">
        <v>500</v>
      </c>
      <c r="E38" s="8"/>
      <c r="F38" s="9">
        <f>SUM(D38:E38)</f>
        <v>500</v>
      </c>
      <c r="G38" s="8">
        <v>500</v>
      </c>
      <c r="H38" s="8"/>
      <c r="I38" s="9">
        <v>500</v>
      </c>
      <c r="J38" s="8"/>
      <c r="K38" s="8"/>
      <c r="L38" s="9"/>
    </row>
    <row r="39" spans="1:12" x14ac:dyDescent="0.3">
      <c r="A39" s="3">
        <v>38</v>
      </c>
      <c r="B39" s="4" t="s">
        <v>46</v>
      </c>
      <c r="C39" s="5">
        <f>SUM(C40:C42)</f>
        <v>12000</v>
      </c>
      <c r="D39" s="5">
        <f>SUM(D40:D42)</f>
        <v>11500</v>
      </c>
      <c r="E39" s="5">
        <f t="shared" ref="E39:L39" si="11">SUM(E40:E42)</f>
        <v>0</v>
      </c>
      <c r="F39" s="5">
        <f t="shared" si="11"/>
        <v>11500</v>
      </c>
      <c r="G39" s="5">
        <f t="shared" si="11"/>
        <v>11500</v>
      </c>
      <c r="H39" s="5">
        <f t="shared" si="11"/>
        <v>11500</v>
      </c>
      <c r="I39" s="5">
        <f t="shared" si="11"/>
        <v>0</v>
      </c>
      <c r="J39" s="5">
        <f t="shared" si="11"/>
        <v>11500</v>
      </c>
      <c r="K39" s="5">
        <f t="shared" si="11"/>
        <v>0</v>
      </c>
      <c r="L39" s="5">
        <f t="shared" si="11"/>
        <v>0</v>
      </c>
    </row>
    <row r="40" spans="1:12" x14ac:dyDescent="0.3">
      <c r="A40" s="6">
        <v>3721</v>
      </c>
      <c r="B40" s="7" t="s">
        <v>44</v>
      </c>
      <c r="C40" s="8">
        <v>10000</v>
      </c>
      <c r="D40" s="8">
        <v>10000</v>
      </c>
      <c r="E40" s="8"/>
      <c r="F40" s="9">
        <f>SUM(D40:E40)</f>
        <v>10000</v>
      </c>
      <c r="G40" s="8">
        <v>10000</v>
      </c>
      <c r="H40" s="8">
        <v>10000</v>
      </c>
      <c r="I40" s="9"/>
      <c r="J40" s="8">
        <v>10000</v>
      </c>
      <c r="K40" s="8"/>
      <c r="L40" s="9"/>
    </row>
    <row r="41" spans="1:12" x14ac:dyDescent="0.3">
      <c r="A41" s="6">
        <v>3811</v>
      </c>
      <c r="B41" s="7" t="s">
        <v>52</v>
      </c>
      <c r="C41" s="8">
        <v>500</v>
      </c>
      <c r="D41" s="8"/>
      <c r="E41" s="8"/>
      <c r="F41" s="9"/>
      <c r="G41" s="8"/>
      <c r="H41" s="8"/>
      <c r="I41" s="9"/>
      <c r="J41" s="8"/>
      <c r="K41" s="8"/>
      <c r="L41" s="9"/>
    </row>
    <row r="42" spans="1:12" x14ac:dyDescent="0.3">
      <c r="A42" s="6">
        <v>3833</v>
      </c>
      <c r="B42" s="7" t="s">
        <v>45</v>
      </c>
      <c r="C42" s="8">
        <v>1500</v>
      </c>
      <c r="D42" s="8">
        <v>1500</v>
      </c>
      <c r="E42" s="8"/>
      <c r="F42" s="9">
        <f>SUM(D42:E42)</f>
        <v>1500</v>
      </c>
      <c r="G42" s="8">
        <v>1500</v>
      </c>
      <c r="H42" s="8">
        <v>1500</v>
      </c>
      <c r="I42" s="9"/>
      <c r="J42" s="8">
        <v>1500</v>
      </c>
      <c r="K42" s="8"/>
      <c r="L42" s="9"/>
    </row>
    <row r="43" spans="1:12" x14ac:dyDescent="0.3">
      <c r="A43" s="18"/>
      <c r="B43" s="16" t="s">
        <v>48</v>
      </c>
      <c r="C43" s="17">
        <f t="shared" ref="C43:L43" si="12">C11+C36+C39</f>
        <v>354000</v>
      </c>
      <c r="D43" s="17">
        <f t="shared" si="12"/>
        <v>382130</v>
      </c>
      <c r="E43" s="17">
        <f t="shared" si="12"/>
        <v>217696</v>
      </c>
      <c r="F43" s="17">
        <f t="shared" si="12"/>
        <v>599826</v>
      </c>
      <c r="G43" s="17">
        <f t="shared" si="12"/>
        <v>382130</v>
      </c>
      <c r="H43" s="17">
        <f t="shared" si="12"/>
        <v>229196</v>
      </c>
      <c r="I43" s="17">
        <f t="shared" si="12"/>
        <v>586826</v>
      </c>
      <c r="J43" s="17">
        <f t="shared" si="12"/>
        <v>381630</v>
      </c>
      <c r="K43" s="17">
        <f t="shared" si="12"/>
        <v>217696</v>
      </c>
      <c r="L43" s="17">
        <f t="shared" si="12"/>
        <v>585196</v>
      </c>
    </row>
    <row r="44" spans="1:12" x14ac:dyDescent="0.3">
      <c r="A44" s="3">
        <v>42</v>
      </c>
      <c r="B44" s="4" t="s">
        <v>47</v>
      </c>
      <c r="C44" s="5">
        <f t="shared" ref="C44:L44" si="13">SUM(C45:C49)</f>
        <v>0</v>
      </c>
      <c r="D44" s="5">
        <f t="shared" si="13"/>
        <v>0</v>
      </c>
      <c r="E44" s="5">
        <f t="shared" si="13"/>
        <v>36574</v>
      </c>
      <c r="F44" s="5">
        <f t="shared" si="13"/>
        <v>16574</v>
      </c>
      <c r="G44" s="5">
        <f t="shared" si="13"/>
        <v>0</v>
      </c>
      <c r="H44" s="5">
        <f t="shared" si="13"/>
        <v>36574</v>
      </c>
      <c r="I44" s="5">
        <f t="shared" si="13"/>
        <v>16574</v>
      </c>
      <c r="J44" s="5">
        <f t="shared" si="13"/>
        <v>0</v>
      </c>
      <c r="K44" s="5">
        <f t="shared" si="13"/>
        <v>36574</v>
      </c>
      <c r="L44" s="5">
        <f t="shared" si="13"/>
        <v>16574</v>
      </c>
    </row>
    <row r="45" spans="1:12" x14ac:dyDescent="0.3">
      <c r="A45" s="19">
        <v>4221</v>
      </c>
      <c r="B45" s="8" t="s">
        <v>34</v>
      </c>
      <c r="C45" s="8">
        <v>0</v>
      </c>
      <c r="D45" s="8"/>
      <c r="E45" s="8">
        <v>16574</v>
      </c>
      <c r="F45" s="9">
        <f t="shared" ref="F45" si="14">SUM(D45:E45)</f>
        <v>16574</v>
      </c>
      <c r="G45" s="8">
        <v>0</v>
      </c>
      <c r="H45" s="8">
        <v>16574</v>
      </c>
      <c r="I45" s="9">
        <f t="shared" ref="I45" si="15">G45+H45</f>
        <v>16574</v>
      </c>
      <c r="J45" s="8"/>
      <c r="K45" s="8">
        <v>16574</v>
      </c>
      <c r="L45" s="9">
        <f t="shared" ref="L45" si="16">J45+K45</f>
        <v>16574</v>
      </c>
    </row>
    <row r="46" spans="1:12" x14ac:dyDescent="0.3">
      <c r="A46" s="19">
        <v>4241</v>
      </c>
      <c r="B46" s="8" t="s">
        <v>37</v>
      </c>
      <c r="C46" s="8"/>
      <c r="D46" s="8"/>
      <c r="E46" s="8">
        <v>20000</v>
      </c>
      <c r="F46" s="9"/>
      <c r="G46" s="8">
        <v>0</v>
      </c>
      <c r="H46" s="8">
        <v>20000</v>
      </c>
      <c r="I46" s="9"/>
      <c r="J46" s="8"/>
      <c r="K46" s="8">
        <v>20000</v>
      </c>
      <c r="L46" s="9"/>
    </row>
    <row r="49" spans="2:12" x14ac:dyDescent="0.3"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</row>
    <row r="50" spans="2:12" x14ac:dyDescent="0.3"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</row>
    <row r="51" spans="2:12" x14ac:dyDescent="0.3"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</row>
    <row r="52" spans="2:12" x14ac:dyDescent="0.3"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</row>
    <row r="53" spans="2:12" x14ac:dyDescent="0.3"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</row>
  </sheetData>
  <mergeCells count="12">
    <mergeCell ref="B49:L53"/>
    <mergeCell ref="L2:L3"/>
    <mergeCell ref="A1:B1"/>
    <mergeCell ref="C1:L1"/>
    <mergeCell ref="A2:A3"/>
    <mergeCell ref="B2:B3"/>
    <mergeCell ref="C2:C3"/>
    <mergeCell ref="D2:E2"/>
    <mergeCell ref="F2:F3"/>
    <mergeCell ref="G2:H2"/>
    <mergeCell ref="I2:I3"/>
    <mergeCell ref="J2:K2"/>
  </mergeCells>
  <printOptions horizontalCentered="1" gridLines="1"/>
  <pageMargins left="0.51181102362204722" right="0.51181102362204722" top="0.55118110236220474" bottom="0.55118110236220474" header="0.31496062992125984" footer="0.31496062992125984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plan 2022-2024</vt:lpstr>
      <vt:lpstr>Sheet2</vt:lpstr>
      <vt:lpstr>Sheet3</vt:lpstr>
      <vt:lpstr>'plan 2022-2024'!Print_Area</vt:lpstr>
    </vt:vector>
  </TitlesOfParts>
  <Company>Kulture RH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Rogošić</dc:creator>
  <cp:lastModifiedBy>Vesna Brtičević</cp:lastModifiedBy>
  <cp:lastPrinted>2021-10-05T13:48:49Z</cp:lastPrinted>
  <dcterms:created xsi:type="dcterms:W3CDTF">2017-08-29T11:56:06Z</dcterms:created>
  <dcterms:modified xsi:type="dcterms:W3CDTF">2022-02-09T10:31:40Z</dcterms:modified>
</cp:coreProperties>
</file>